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 activeTab="3"/>
  </bookViews>
  <sheets>
    <sheet name="Общий" sheetId="1" r:id="rId1"/>
    <sheet name="ОПД" sheetId="2" r:id="rId2"/>
    <sheet name="СД" sheetId="3" r:id="rId3"/>
    <sheet name="Электив" sheetId="4" r:id="rId4"/>
  </sheets>
  <calcPr calcId="145621" refMode="R1C1"/>
</workbook>
</file>

<file path=xl/calcChain.xml><?xml version="1.0" encoding="utf-8"?>
<calcChain xmlns="http://schemas.openxmlformats.org/spreadsheetml/2006/main">
  <c r="D7" i="4" l="1"/>
  <c r="D11" i="4"/>
  <c r="D15" i="4"/>
  <c r="D3" i="4"/>
  <c r="C7" i="4"/>
  <c r="C11" i="4"/>
  <c r="C15" i="4"/>
  <c r="C3" i="4"/>
  <c r="D19" i="4"/>
  <c r="E19" i="4"/>
  <c r="F19" i="4"/>
  <c r="G19" i="4"/>
  <c r="H19" i="4"/>
  <c r="D4" i="3"/>
  <c r="D13" i="3" s="1"/>
  <c r="D5" i="3"/>
  <c r="D6" i="3"/>
  <c r="D7" i="3"/>
  <c r="D8" i="3"/>
  <c r="D9" i="3"/>
  <c r="D10" i="3"/>
  <c r="D11" i="3"/>
  <c r="D12" i="3"/>
  <c r="D3" i="3"/>
  <c r="E13" i="3"/>
  <c r="F13" i="3"/>
  <c r="G13" i="3"/>
  <c r="H13" i="3"/>
  <c r="C13" i="3"/>
  <c r="C4" i="3"/>
  <c r="C5" i="3"/>
  <c r="C6" i="3"/>
  <c r="C7" i="3"/>
  <c r="C8" i="3"/>
  <c r="C9" i="3"/>
  <c r="C10" i="3"/>
  <c r="C11" i="3"/>
  <c r="C12" i="3"/>
  <c r="C3" i="3"/>
  <c r="D13" i="2"/>
  <c r="D5" i="2"/>
  <c r="D6" i="2"/>
  <c r="D7" i="2"/>
  <c r="D8" i="2"/>
  <c r="D9" i="2"/>
  <c r="D10" i="2"/>
  <c r="D11" i="2"/>
  <c r="D12" i="2"/>
  <c r="D4" i="2"/>
  <c r="C5" i="2"/>
  <c r="C6" i="2"/>
  <c r="C7" i="2"/>
  <c r="C8" i="2"/>
  <c r="C9" i="2"/>
  <c r="C10" i="2"/>
  <c r="C11" i="2"/>
  <c r="C12" i="2"/>
  <c r="C4" i="2"/>
  <c r="E13" i="2"/>
  <c r="F13" i="2"/>
  <c r="H13" i="2"/>
  <c r="C19" i="4" l="1"/>
  <c r="C13" i="2"/>
  <c r="D4" i="1"/>
  <c r="D5" i="1"/>
  <c r="D6" i="1"/>
  <c r="D7" i="1"/>
  <c r="D3" i="1"/>
  <c r="D9" i="1" s="1"/>
  <c r="C4" i="1"/>
  <c r="C5" i="1"/>
  <c r="C6" i="1"/>
  <c r="C3" i="1"/>
  <c r="E9" i="1"/>
  <c r="F9" i="1"/>
  <c r="C9" i="1" l="1"/>
  <c r="H9" i="1"/>
  <c r="C10" i="1" s="1"/>
</calcChain>
</file>

<file path=xl/sharedStrings.xml><?xml version="1.0" encoding="utf-8"?>
<sst xmlns="http://schemas.openxmlformats.org/spreadsheetml/2006/main" count="199" uniqueCount="117">
  <si>
    <t>№ п/п</t>
  </si>
  <si>
    <t>Название модулей (дисциплин)</t>
  </si>
  <si>
    <t>Всего час.</t>
  </si>
  <si>
    <t>Лекции</t>
  </si>
  <si>
    <t>Практ. занятия</t>
  </si>
  <si>
    <t>Самостоятельная работа обучающихся</t>
  </si>
  <si>
    <t>Проверка учебных продуктов обучающихся</t>
  </si>
  <si>
    <t>Форма контроля</t>
  </si>
  <si>
    <t>Контролируемый результат</t>
  </si>
  <si>
    <t>на обуч.</t>
  </si>
  <si>
    <t>на препод.</t>
  </si>
  <si>
    <t>Модуль  «Общепрофессиональ-ные  дисциплины»</t>
  </si>
  <si>
    <t>Экзамен</t>
  </si>
  <si>
    <t>сформированность общекультурной, организационно-управленческой, нормативно-правовой, социально-экономической  компетентности</t>
  </si>
  <si>
    <t>Модуль «Специальные дисциплины»</t>
  </si>
  <si>
    <t>сформированность аналитико-прогностической, конфликтологической компетентности, компетентности в сфере управленческой культуры и  эмоционального интеллекта руководителя</t>
  </si>
  <si>
    <t>Модуль «Элективные курсы» (по выбранному профилю)</t>
  </si>
  <si>
    <r>
      <t>сформированность, информационно-аналитической,  организационно-психологической, социально-педагогической, управленческой  и организационно-методической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компетентности</t>
    </r>
  </si>
  <si>
    <t>Стажировка</t>
  </si>
  <si>
    <t>Зачет</t>
  </si>
  <si>
    <t>Умение использовать приобретенные профессиональные  навыки в практической деятельности</t>
  </si>
  <si>
    <t>Систематизация изученного материала. Подготовка к итоговой аттестации</t>
  </si>
  <si>
    <t>Итоговая аттестация</t>
  </si>
  <si>
    <t>Защита выпускной квалификацион-ной работы</t>
  </si>
  <si>
    <t>ВСЕГО ЧАСОВ</t>
  </si>
  <si>
    <t>ИТОГО</t>
  </si>
  <si>
    <t>Название модуля (дисциплины), тем занятий</t>
  </si>
  <si>
    <t>Теория организации</t>
  </si>
  <si>
    <t>Понимание сущности теории организации</t>
  </si>
  <si>
    <t>Социология управления</t>
  </si>
  <si>
    <t>Знание основ социологии управления</t>
  </si>
  <si>
    <t>Стратегический менеджмент</t>
  </si>
  <si>
    <t>Понимание сущности стратегического менеджмента</t>
  </si>
  <si>
    <t>Менеджмент персонала</t>
  </si>
  <si>
    <t>Знание основ управления персоналом и кадровой политики, потенциала развития персонала и психологии управления</t>
  </si>
  <si>
    <t>Финансовый менеджмент</t>
  </si>
  <si>
    <t>Понимание основных принципов формирования, использования и регулирования финансовых ресурсов и финансовых отношений организации.</t>
  </si>
  <si>
    <t>Гражданское и административное право</t>
  </si>
  <si>
    <t>Знание основ гражданского и административного права</t>
  </si>
  <si>
    <t>Связи с общественностью</t>
  </si>
  <si>
    <r>
      <t xml:space="preserve">Владение технологиями развития общественных связей, </t>
    </r>
    <r>
      <rPr>
        <sz val="11"/>
        <color rgb="FF000000"/>
        <rFont val="Times New Roman"/>
        <family val="1"/>
        <charset val="204"/>
      </rPr>
      <t>реализации современных PR-проектов и программ при  принятии управленческих решений.</t>
    </r>
  </si>
  <si>
    <t>Институциональная экономика</t>
  </si>
  <si>
    <t>Понимание основ институциональной экономики</t>
  </si>
  <si>
    <t>Современный русский язык и культура речи руководителя</t>
  </si>
  <si>
    <t>Повышение уровня практического владения современным русским языков в процессе реализации организационно-управленческой деятельности</t>
  </si>
  <si>
    <t xml:space="preserve">ППП «Менеджмент организации»
Учебно-тематический план модуля «Общепрофессиональные дисциплины»
</t>
  </si>
  <si>
    <t>Маркетинг</t>
  </si>
  <si>
    <t>Владение технологией маркетинга</t>
  </si>
  <si>
    <t>Финансовая система и бюджет РФ</t>
  </si>
  <si>
    <t>Понимание принципов организации и реализации деятельности финансовой и бюджетной систем в РФ</t>
  </si>
  <si>
    <t>Бизнес-планирование</t>
  </si>
  <si>
    <t>Курсовая работа</t>
  </si>
  <si>
    <t>Владение навыками разработки бизнес-плана</t>
  </si>
  <si>
    <t>Разработка управленческих решений</t>
  </si>
  <si>
    <t>Умение использовать алгоритм разработки, принятия и реализации управленческого решения</t>
  </si>
  <si>
    <t>Конфликтология. Управление конфликтами</t>
  </si>
  <si>
    <t>Владение различными способами предотвращения и разрешения конфликтных ситуаций</t>
  </si>
  <si>
    <t>Организационное поведение и организационная культура</t>
  </si>
  <si>
    <t xml:space="preserve">Знание базовых принципов и особенностей  формирования и развития  организационного поведения и организационной культуры </t>
  </si>
  <si>
    <t>Деловое общение и имидж руководителя</t>
  </si>
  <si>
    <t xml:space="preserve">Владение методами эффективного взаимодействия в сфере делового общения, формирования и развития имиджа руководителя </t>
  </si>
  <si>
    <t>Профилактика эмоционального и профессионального выгорания</t>
  </si>
  <si>
    <t>Владение различными способами профилактики эмоционального и профессионального выгорания</t>
  </si>
  <si>
    <t>Логистика</t>
  </si>
  <si>
    <t xml:space="preserve">Знание основ логистики </t>
  </si>
  <si>
    <t>Управление проектами</t>
  </si>
  <si>
    <t>Владение навыками создания, реализации, контроля и оценки эффективности проекта</t>
  </si>
  <si>
    <t xml:space="preserve">ППП «Менеджмент организации»
Учебно-тематический план модуля «Специальные дисциплины»
</t>
  </si>
  <si>
    <t>Психология семьи</t>
  </si>
  <si>
    <t>Знание психических особенностей человеческого поведения, детерминированного фактором участия людей в семье</t>
  </si>
  <si>
    <t>Психология управления</t>
  </si>
  <si>
    <t xml:space="preserve">Знание психологических закономерностей управленческой деятельности </t>
  </si>
  <si>
    <t>Психология труда</t>
  </si>
  <si>
    <t>Знание психологических аспектов научной организации труда</t>
  </si>
  <si>
    <t xml:space="preserve">Психология государственного управления </t>
  </si>
  <si>
    <t>Знание способов и  приемов эффективного профессионального взаимодействия в сфере государственной и муниципальной службы</t>
  </si>
  <si>
    <t xml:space="preserve">Государственная политика в области образования </t>
  </si>
  <si>
    <t>Понимание сущности и закономерностей реализации государственной политики в сфере образования</t>
  </si>
  <si>
    <t xml:space="preserve">Трудовое право </t>
  </si>
  <si>
    <t>Знание ключевых  нормативно-правовых актов, регулирующих отношения между работником и работодателем с учетом специфики деятельности  организации</t>
  </si>
  <si>
    <t>Социальная политика и политика государства в сфере культуры и спорта</t>
  </si>
  <si>
    <t>Представление о месте,  роли, назначении и функциях  социальной политики государства и политики в сфере культуры и спорта</t>
  </si>
  <si>
    <t>Система государственного и муниципального управления</t>
  </si>
  <si>
    <t>Понимание сущности и особенностей организации системы государственного и муниципального управления</t>
  </si>
  <si>
    <t>Взаимодействие образовательной организации с неблагополучной (девиантной) семьей</t>
  </si>
  <si>
    <t>Знание методики взаимодействия образовательной организации с неблагополучной (девиантной) семьей</t>
  </si>
  <si>
    <t>Профилактика девиантного поведения подростков</t>
  </si>
  <si>
    <t>Знание основных подходов и методов профилактики девиантного поведения подростков</t>
  </si>
  <si>
    <t>Региональная экономика и управление</t>
  </si>
  <si>
    <t>Знание особенностей развития экономики и управления на региональном уровне</t>
  </si>
  <si>
    <t xml:space="preserve">Управление имиджем организации </t>
  </si>
  <si>
    <t>Владение методами исследования имиджа организации и технологиями повышения ее привлекательности</t>
  </si>
  <si>
    <t xml:space="preserve">Менеджмент в образовании </t>
  </si>
  <si>
    <t>Знание основ реализации менеджмента в сфере образования</t>
  </si>
  <si>
    <t>Тайм-менеджмент</t>
  </si>
  <si>
    <t>Владение технологиями самоменеджмента</t>
  </si>
  <si>
    <t>Менеджмент в социально-культурной сфере</t>
  </si>
  <si>
    <t>Знание основ реализации менеджмента в социально-культурной сфере</t>
  </si>
  <si>
    <t>Менеджмент в спортивно-оздоровительной сфере</t>
  </si>
  <si>
    <t>Знание основ реализации менеджмента в спортивно-оздоровительной сфере</t>
  </si>
  <si>
    <t xml:space="preserve">
ППП «Менеджмент организации»
Учебно-тематический план модуля «Элективные курсы»  
</t>
  </si>
  <si>
    <t xml:space="preserve">№ </t>
  </si>
  <si>
    <t>Кладова АА</t>
  </si>
  <si>
    <t>ФИО ППС</t>
  </si>
  <si>
    <t>Кочергина Е.В.</t>
  </si>
  <si>
    <t>Кладова А.А.</t>
  </si>
  <si>
    <t>Оторочкина А.Е.</t>
  </si>
  <si>
    <t>Гайнутдинов Р.М.</t>
  </si>
  <si>
    <t>Золотарева А.В.</t>
  </si>
  <si>
    <t>Кулаковская И.Ю.</t>
  </si>
  <si>
    <t>Назарова И.Г.</t>
  </si>
  <si>
    <t>Марасанова В.М.</t>
  </si>
  <si>
    <t>Щербак А.П.</t>
  </si>
  <si>
    <t>Константинова В.Г.</t>
  </si>
  <si>
    <t>Картавая Е.С.</t>
  </si>
  <si>
    <t>?</t>
  </si>
  <si>
    <t>Разумова А.Б.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</si>
</sst>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60" zoomScaleNormal="100" workbookViewId="0">
      <selection activeCell="O7" sqref="O7"/>
    </sheetView>
  </sheetViews>
  <sheetFormatPr defaultRowHeight="15" x14ac:dyDescent="0.25"/>
  <cols>
    <col min="1" max="1" width="5.85546875" customWidth="1"/>
    <col min="2" max="2" width="22.7109375" customWidth="1"/>
    <col min="9" max="9" width="11.42578125" customWidth="1"/>
    <col min="10" max="10" width="11.7109375" customWidth="1"/>
    <col min="11" max="11" width="34.5703125" customWidth="1"/>
  </cols>
  <sheetData>
    <row r="1" spans="1:11" x14ac:dyDescent="0.25">
      <c r="A1" s="27" t="s">
        <v>0</v>
      </c>
      <c r="B1" s="26" t="s">
        <v>1</v>
      </c>
      <c r="C1" s="25" t="s">
        <v>2</v>
      </c>
      <c r="D1" s="25"/>
      <c r="E1" s="26" t="s">
        <v>3</v>
      </c>
      <c r="F1" s="25" t="s">
        <v>4</v>
      </c>
      <c r="G1" s="25"/>
      <c r="H1" s="25" t="s">
        <v>5</v>
      </c>
      <c r="I1" s="25" t="s">
        <v>6</v>
      </c>
      <c r="J1" s="25" t="s">
        <v>7</v>
      </c>
      <c r="K1" s="26" t="s">
        <v>8</v>
      </c>
    </row>
    <row r="2" spans="1:11" ht="77.25" customHeight="1" x14ac:dyDescent="0.25">
      <c r="A2" s="27"/>
      <c r="B2" s="26"/>
      <c r="C2" s="1" t="s">
        <v>9</v>
      </c>
      <c r="D2" s="2" t="s">
        <v>10</v>
      </c>
      <c r="E2" s="26"/>
      <c r="F2" s="1" t="s">
        <v>9</v>
      </c>
      <c r="G2" s="1" t="s">
        <v>10</v>
      </c>
      <c r="H2" s="25"/>
      <c r="I2" s="25"/>
      <c r="J2" s="25"/>
      <c r="K2" s="26"/>
    </row>
    <row r="3" spans="1:11" ht="60" x14ac:dyDescent="0.25">
      <c r="A3" s="1">
        <v>1</v>
      </c>
      <c r="B3" s="3" t="s">
        <v>11</v>
      </c>
      <c r="C3" s="3">
        <f>E3+F3+H3</f>
        <v>160</v>
      </c>
      <c r="D3" s="4">
        <f>E3+F3</f>
        <v>78</v>
      </c>
      <c r="E3" s="3">
        <v>42</v>
      </c>
      <c r="F3" s="3">
        <v>36</v>
      </c>
      <c r="G3" s="3"/>
      <c r="H3" s="3">
        <v>82</v>
      </c>
      <c r="I3" s="5"/>
      <c r="J3" s="2" t="s">
        <v>12</v>
      </c>
      <c r="K3" s="1" t="s">
        <v>13</v>
      </c>
    </row>
    <row r="4" spans="1:11" ht="105" x14ac:dyDescent="0.25">
      <c r="A4" s="1">
        <v>2</v>
      </c>
      <c r="B4" s="6" t="s">
        <v>14</v>
      </c>
      <c r="C4" s="3">
        <f t="shared" ref="C4:C6" si="0">E4+F4+H4</f>
        <v>232</v>
      </c>
      <c r="D4" s="4">
        <f t="shared" ref="D4:D7" si="1">E4+F4</f>
        <v>104</v>
      </c>
      <c r="E4" s="3">
        <v>56</v>
      </c>
      <c r="F4" s="3">
        <v>48</v>
      </c>
      <c r="G4" s="7"/>
      <c r="H4" s="3">
        <v>128</v>
      </c>
      <c r="I4" s="8"/>
      <c r="J4" s="3" t="s">
        <v>12</v>
      </c>
      <c r="K4" s="1" t="s">
        <v>15</v>
      </c>
    </row>
    <row r="5" spans="1:11" ht="90" x14ac:dyDescent="0.25">
      <c r="A5" s="1">
        <v>3</v>
      </c>
      <c r="B5" s="3" t="s">
        <v>16</v>
      </c>
      <c r="C5" s="3">
        <f t="shared" si="0"/>
        <v>54</v>
      </c>
      <c r="D5" s="4">
        <f t="shared" si="1"/>
        <v>28</v>
      </c>
      <c r="E5" s="3">
        <v>12</v>
      </c>
      <c r="F5" s="3">
        <v>16</v>
      </c>
      <c r="G5" s="6"/>
      <c r="H5" s="3">
        <v>26</v>
      </c>
      <c r="I5" s="5"/>
      <c r="J5" s="3" t="s">
        <v>12</v>
      </c>
      <c r="K5" s="1" t="s">
        <v>17</v>
      </c>
    </row>
    <row r="6" spans="1:11" ht="60" x14ac:dyDescent="0.25">
      <c r="A6" s="1">
        <v>4</v>
      </c>
      <c r="B6" s="3" t="s">
        <v>18</v>
      </c>
      <c r="C6" s="3">
        <f t="shared" si="0"/>
        <v>60</v>
      </c>
      <c r="D6" s="4">
        <f t="shared" si="1"/>
        <v>0</v>
      </c>
      <c r="E6" s="6"/>
      <c r="F6" s="6"/>
      <c r="G6" s="6"/>
      <c r="H6" s="3">
        <v>60</v>
      </c>
      <c r="I6" s="6"/>
      <c r="J6" s="1" t="s">
        <v>19</v>
      </c>
      <c r="K6" s="2" t="s">
        <v>20</v>
      </c>
    </row>
    <row r="7" spans="1:11" ht="71.25" x14ac:dyDescent="0.25">
      <c r="A7" s="1">
        <v>5</v>
      </c>
      <c r="B7" s="3" t="s">
        <v>21</v>
      </c>
      <c r="C7" s="3">
        <v>8</v>
      </c>
      <c r="D7" s="4">
        <f t="shared" si="1"/>
        <v>4</v>
      </c>
      <c r="E7" s="3">
        <v>4</v>
      </c>
      <c r="F7" s="6"/>
      <c r="G7" s="6"/>
      <c r="H7" s="3">
        <v>4</v>
      </c>
      <c r="I7" s="6"/>
      <c r="J7" s="1"/>
      <c r="K7" s="2" t="s">
        <v>20</v>
      </c>
    </row>
    <row r="8" spans="1:11" ht="75" x14ac:dyDescent="0.25">
      <c r="A8" s="1">
        <v>6</v>
      </c>
      <c r="B8" s="3" t="s">
        <v>22</v>
      </c>
      <c r="C8" s="3"/>
      <c r="D8" s="9"/>
      <c r="E8" s="3"/>
      <c r="F8" s="6"/>
      <c r="G8" s="6"/>
      <c r="H8" s="3"/>
      <c r="I8" s="6"/>
      <c r="J8" s="1" t="s">
        <v>23</v>
      </c>
      <c r="K8" s="2"/>
    </row>
    <row r="9" spans="1:11" ht="18.75" x14ac:dyDescent="0.25">
      <c r="A9" s="2"/>
      <c r="B9" s="3" t="s">
        <v>24</v>
      </c>
      <c r="C9" s="3">
        <f>SUM(C3:C8)</f>
        <v>514</v>
      </c>
      <c r="D9" s="9">
        <f t="shared" ref="D9:H9" si="2">SUM(D3:D8)</f>
        <v>214</v>
      </c>
      <c r="E9" s="9">
        <f t="shared" si="2"/>
        <v>114</v>
      </c>
      <c r="F9" s="9">
        <f t="shared" si="2"/>
        <v>100</v>
      </c>
      <c r="G9" s="9"/>
      <c r="H9" s="9">
        <f t="shared" si="2"/>
        <v>300</v>
      </c>
      <c r="I9" s="6"/>
      <c r="J9" s="1"/>
      <c r="K9" s="2"/>
    </row>
    <row r="10" spans="1:11" ht="18.75" x14ac:dyDescent="0.25">
      <c r="A10" s="10"/>
      <c r="B10" s="3" t="s">
        <v>25</v>
      </c>
      <c r="C10" s="9">
        <f>E9+F9+H9+D8</f>
        <v>514</v>
      </c>
      <c r="D10" s="10"/>
      <c r="E10" s="10"/>
      <c r="F10" s="10"/>
      <c r="G10" s="10"/>
      <c r="H10" s="10"/>
      <c r="I10" s="10"/>
      <c r="J10" s="10"/>
      <c r="K10" s="10"/>
    </row>
  </sheetData>
  <mergeCells count="9">
    <mergeCell ref="I1:I2"/>
    <mergeCell ref="J1:J2"/>
    <mergeCell ref="K1:K2"/>
    <mergeCell ref="A1:A2"/>
    <mergeCell ref="B1:B2"/>
    <mergeCell ref="C1:D1"/>
    <mergeCell ref="E1:E2"/>
    <mergeCell ref="F1:G1"/>
    <mergeCell ref="H1:H2"/>
  </mergeCells>
  <pageMargins left="0.7" right="0.7" top="0.75" bottom="0.75" header="0.3" footer="0.3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view="pageBreakPreview" zoomScale="60" zoomScaleNormal="100" workbookViewId="0">
      <selection activeCell="E18" sqref="E18"/>
    </sheetView>
  </sheetViews>
  <sheetFormatPr defaultRowHeight="15" x14ac:dyDescent="0.25"/>
  <cols>
    <col min="1" max="1" width="5" style="15" customWidth="1"/>
    <col min="2" max="2" width="18.140625" customWidth="1"/>
    <col min="9" max="9" width="11" customWidth="1"/>
    <col min="13" max="13" width="18" customWidth="1"/>
    <col min="14" max="14" width="17.42578125" style="20" customWidth="1"/>
  </cols>
  <sheetData>
    <row r="1" spans="1:14" x14ac:dyDescent="0.25">
      <c r="A1" s="35" t="s">
        <v>45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4" x14ac:dyDescent="0.25">
      <c r="A2" s="31" t="s">
        <v>0</v>
      </c>
      <c r="B2" s="32" t="s">
        <v>26</v>
      </c>
      <c r="C2" s="28" t="s">
        <v>2</v>
      </c>
      <c r="D2" s="28"/>
      <c r="E2" s="32" t="s">
        <v>3</v>
      </c>
      <c r="F2" s="28" t="s">
        <v>4</v>
      </c>
      <c r="G2" s="28"/>
      <c r="H2" s="28" t="s">
        <v>5</v>
      </c>
      <c r="I2" s="32" t="s">
        <v>6</v>
      </c>
      <c r="J2" s="32" t="s">
        <v>7</v>
      </c>
      <c r="K2" s="32"/>
      <c r="L2" s="32" t="s">
        <v>8</v>
      </c>
      <c r="M2" s="32"/>
      <c r="N2" s="29" t="s">
        <v>103</v>
      </c>
    </row>
    <row r="3" spans="1:14" ht="28.5" x14ac:dyDescent="0.25">
      <c r="A3" s="31"/>
      <c r="B3" s="32"/>
      <c r="C3" s="13" t="s">
        <v>9</v>
      </c>
      <c r="D3" s="18" t="s">
        <v>10</v>
      </c>
      <c r="E3" s="32"/>
      <c r="F3" s="13" t="s">
        <v>9</v>
      </c>
      <c r="G3" s="13" t="s">
        <v>10</v>
      </c>
      <c r="H3" s="28"/>
      <c r="I3" s="32"/>
      <c r="J3" s="32"/>
      <c r="K3" s="32"/>
      <c r="L3" s="32"/>
      <c r="M3" s="32"/>
      <c r="N3" s="30"/>
    </row>
    <row r="4" spans="1:14" ht="30" x14ac:dyDescent="0.25">
      <c r="A4" s="12">
        <v>1</v>
      </c>
      <c r="B4" s="11" t="s">
        <v>27</v>
      </c>
      <c r="C4" s="12">
        <f>E4+F4+H4</f>
        <v>10</v>
      </c>
      <c r="D4" s="11">
        <f>E4+F4</f>
        <v>8</v>
      </c>
      <c r="E4" s="12">
        <v>6</v>
      </c>
      <c r="F4" s="12">
        <v>2</v>
      </c>
      <c r="G4" s="12"/>
      <c r="H4" s="12">
        <v>2</v>
      </c>
      <c r="I4" s="11"/>
      <c r="J4" s="34" t="s">
        <v>12</v>
      </c>
      <c r="K4" s="34"/>
      <c r="L4" s="34" t="s">
        <v>28</v>
      </c>
      <c r="M4" s="34"/>
      <c r="N4" s="21" t="s">
        <v>113</v>
      </c>
    </row>
    <row r="5" spans="1:14" ht="30" x14ac:dyDescent="0.25">
      <c r="A5" s="12">
        <v>2</v>
      </c>
      <c r="B5" s="11" t="s">
        <v>29</v>
      </c>
      <c r="C5" s="12">
        <f t="shared" ref="C5:C12" si="0">E5+F5+H5</f>
        <v>12</v>
      </c>
      <c r="D5" s="11">
        <f t="shared" ref="D5:D12" si="1">E5+F5</f>
        <v>6</v>
      </c>
      <c r="E5" s="12">
        <v>2</v>
      </c>
      <c r="F5" s="12">
        <v>4</v>
      </c>
      <c r="G5" s="12"/>
      <c r="H5" s="12">
        <v>6</v>
      </c>
      <c r="I5" s="11"/>
      <c r="J5" s="34" t="s">
        <v>12</v>
      </c>
      <c r="K5" s="34"/>
      <c r="L5" s="34" t="s">
        <v>30</v>
      </c>
      <c r="M5" s="34"/>
      <c r="N5" s="21" t="s">
        <v>113</v>
      </c>
    </row>
    <row r="6" spans="1:14" ht="30" x14ac:dyDescent="0.25">
      <c r="A6" s="12">
        <v>3</v>
      </c>
      <c r="B6" s="11" t="s">
        <v>31</v>
      </c>
      <c r="C6" s="12">
        <f t="shared" si="0"/>
        <v>12</v>
      </c>
      <c r="D6" s="11">
        <f t="shared" si="1"/>
        <v>8</v>
      </c>
      <c r="E6" s="12">
        <v>4</v>
      </c>
      <c r="F6" s="12">
        <v>4</v>
      </c>
      <c r="G6" s="12"/>
      <c r="H6" s="12">
        <v>4</v>
      </c>
      <c r="I6" s="11"/>
      <c r="J6" s="34" t="s">
        <v>19</v>
      </c>
      <c r="K6" s="34"/>
      <c r="L6" s="34" t="s">
        <v>32</v>
      </c>
      <c r="M6" s="34"/>
      <c r="N6" s="21" t="s">
        <v>108</v>
      </c>
    </row>
    <row r="7" spans="1:14" ht="30" x14ac:dyDescent="0.25">
      <c r="A7" s="12">
        <v>4</v>
      </c>
      <c r="B7" s="11" t="s">
        <v>33</v>
      </c>
      <c r="C7" s="12">
        <f t="shared" si="0"/>
        <v>22</v>
      </c>
      <c r="D7" s="11">
        <f t="shared" si="1"/>
        <v>10</v>
      </c>
      <c r="E7" s="12">
        <v>4</v>
      </c>
      <c r="F7" s="12">
        <v>6</v>
      </c>
      <c r="G7" s="12"/>
      <c r="H7" s="12">
        <v>12</v>
      </c>
      <c r="I7" s="11"/>
      <c r="J7" s="34" t="s">
        <v>19</v>
      </c>
      <c r="K7" s="34"/>
      <c r="L7" s="33" t="s">
        <v>34</v>
      </c>
      <c r="M7" s="33"/>
      <c r="N7" s="21" t="s">
        <v>113</v>
      </c>
    </row>
    <row r="8" spans="1:14" ht="30" x14ac:dyDescent="0.25">
      <c r="A8" s="12">
        <v>5</v>
      </c>
      <c r="B8" s="11" t="s">
        <v>35</v>
      </c>
      <c r="C8" s="12">
        <f t="shared" si="0"/>
        <v>16</v>
      </c>
      <c r="D8" s="11">
        <f t="shared" si="1"/>
        <v>8</v>
      </c>
      <c r="E8" s="12">
        <v>4</v>
      </c>
      <c r="F8" s="12">
        <v>4</v>
      </c>
      <c r="G8" s="12"/>
      <c r="H8" s="12">
        <v>8</v>
      </c>
      <c r="I8" s="11"/>
      <c r="J8" s="34" t="s">
        <v>19</v>
      </c>
      <c r="K8" s="34"/>
      <c r="L8" s="34" t="s">
        <v>36</v>
      </c>
      <c r="M8" s="34"/>
      <c r="N8" s="21" t="s">
        <v>102</v>
      </c>
    </row>
    <row r="9" spans="1:14" ht="45" x14ac:dyDescent="0.25">
      <c r="A9" s="12">
        <v>6</v>
      </c>
      <c r="B9" s="11" t="s">
        <v>37</v>
      </c>
      <c r="C9" s="12">
        <f t="shared" si="0"/>
        <v>26</v>
      </c>
      <c r="D9" s="11">
        <f t="shared" si="1"/>
        <v>10</v>
      </c>
      <c r="E9" s="12">
        <v>8</v>
      </c>
      <c r="F9" s="12">
        <v>2</v>
      </c>
      <c r="G9" s="12"/>
      <c r="H9" s="12">
        <v>16</v>
      </c>
      <c r="I9" s="11"/>
      <c r="J9" s="34" t="s">
        <v>19</v>
      </c>
      <c r="K9" s="34"/>
      <c r="L9" s="34" t="s">
        <v>38</v>
      </c>
      <c r="M9" s="34"/>
      <c r="N9" s="21" t="s">
        <v>104</v>
      </c>
    </row>
    <row r="10" spans="1:14" ht="42" customHeight="1" x14ac:dyDescent="0.25">
      <c r="A10" s="12">
        <v>7</v>
      </c>
      <c r="B10" s="11" t="s">
        <v>39</v>
      </c>
      <c r="C10" s="12">
        <f t="shared" si="0"/>
        <v>24</v>
      </c>
      <c r="D10" s="11">
        <f t="shared" si="1"/>
        <v>8</v>
      </c>
      <c r="E10" s="12">
        <v>4</v>
      </c>
      <c r="F10" s="12">
        <v>4</v>
      </c>
      <c r="G10" s="12"/>
      <c r="H10" s="12">
        <v>16</v>
      </c>
      <c r="I10" s="11"/>
      <c r="J10" s="34" t="s">
        <v>19</v>
      </c>
      <c r="K10" s="34"/>
      <c r="L10" s="34" t="s">
        <v>40</v>
      </c>
      <c r="M10" s="34"/>
      <c r="N10" s="21" t="s">
        <v>111</v>
      </c>
    </row>
    <row r="11" spans="1:14" ht="30" x14ac:dyDescent="0.25">
      <c r="A11" s="12">
        <v>8</v>
      </c>
      <c r="B11" s="11" t="s">
        <v>41</v>
      </c>
      <c r="C11" s="12">
        <f t="shared" si="0"/>
        <v>22</v>
      </c>
      <c r="D11" s="11">
        <f t="shared" si="1"/>
        <v>10</v>
      </c>
      <c r="E11" s="12">
        <v>8</v>
      </c>
      <c r="F11" s="12">
        <v>2</v>
      </c>
      <c r="G11" s="12"/>
      <c r="H11" s="12">
        <v>12</v>
      </c>
      <c r="I11" s="11"/>
      <c r="J11" s="34" t="s">
        <v>19</v>
      </c>
      <c r="K11" s="34"/>
      <c r="L11" s="34" t="s">
        <v>42</v>
      </c>
      <c r="M11" s="34"/>
      <c r="N11" s="21" t="s">
        <v>102</v>
      </c>
    </row>
    <row r="12" spans="1:14" ht="60" x14ac:dyDescent="0.25">
      <c r="A12" s="12">
        <v>9</v>
      </c>
      <c r="B12" s="11" t="s">
        <v>43</v>
      </c>
      <c r="C12" s="12">
        <f t="shared" si="0"/>
        <v>16</v>
      </c>
      <c r="D12" s="11">
        <f t="shared" si="1"/>
        <v>10</v>
      </c>
      <c r="E12" s="12">
        <v>2</v>
      </c>
      <c r="F12" s="12">
        <v>8</v>
      </c>
      <c r="G12" s="12"/>
      <c r="H12" s="12">
        <v>6</v>
      </c>
      <c r="I12" s="11"/>
      <c r="J12" s="34" t="s">
        <v>12</v>
      </c>
      <c r="K12" s="34"/>
      <c r="L12" s="34" t="s">
        <v>44</v>
      </c>
      <c r="M12" s="34"/>
      <c r="N12" s="21" t="s">
        <v>109</v>
      </c>
    </row>
    <row r="13" spans="1:14" x14ac:dyDescent="0.25">
      <c r="A13" s="12"/>
      <c r="B13" s="13" t="s">
        <v>24</v>
      </c>
      <c r="C13" s="14">
        <f>SUM(C4:C12)</f>
        <v>160</v>
      </c>
      <c r="D13" s="14">
        <f>SUM(D4:D12)</f>
        <v>78</v>
      </c>
      <c r="E13" s="14">
        <f t="shared" ref="E13:H13" si="2">SUM(E4:E12)</f>
        <v>42</v>
      </c>
      <c r="F13" s="14">
        <f t="shared" si="2"/>
        <v>36</v>
      </c>
      <c r="G13" s="14"/>
      <c r="H13" s="14">
        <f t="shared" si="2"/>
        <v>82</v>
      </c>
      <c r="I13" s="14"/>
      <c r="J13" s="34"/>
      <c r="K13" s="34"/>
      <c r="L13" s="34"/>
      <c r="M13" s="34"/>
      <c r="N13" s="21"/>
    </row>
  </sheetData>
  <mergeCells count="31">
    <mergeCell ref="A1:M1"/>
    <mergeCell ref="J13:K13"/>
    <mergeCell ref="L13:M13"/>
    <mergeCell ref="J4:K4"/>
    <mergeCell ref="L4:M4"/>
    <mergeCell ref="J12:K12"/>
    <mergeCell ref="L12:M12"/>
    <mergeCell ref="J9:K9"/>
    <mergeCell ref="L9:M9"/>
    <mergeCell ref="J10:K10"/>
    <mergeCell ref="L10:M10"/>
    <mergeCell ref="J11:K11"/>
    <mergeCell ref="L11:M11"/>
    <mergeCell ref="J6:K6"/>
    <mergeCell ref="L6:M6"/>
    <mergeCell ref="J7:K7"/>
    <mergeCell ref="L7:M7"/>
    <mergeCell ref="J8:K8"/>
    <mergeCell ref="L8:M8"/>
    <mergeCell ref="I2:I3"/>
    <mergeCell ref="J2:K3"/>
    <mergeCell ref="L2:M3"/>
    <mergeCell ref="J5:K5"/>
    <mergeCell ref="L5:M5"/>
    <mergeCell ref="H2:H3"/>
    <mergeCell ref="N2:N3"/>
    <mergeCell ref="A2:A3"/>
    <mergeCell ref="B2:B3"/>
    <mergeCell ref="C2:D2"/>
    <mergeCell ref="E2:E3"/>
    <mergeCell ref="F2:G2"/>
  </mergeCells>
  <pageMargins left="0.7" right="0.7" top="0.75" bottom="0.75" header="0.3" footer="0.3"/>
  <pageSetup paperSize="9" scale="8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topLeftCell="A5" zoomScale="60" zoomScaleNormal="100" workbookViewId="0">
      <selection activeCell="K19" sqref="K19"/>
    </sheetView>
  </sheetViews>
  <sheetFormatPr defaultRowHeight="15" x14ac:dyDescent="0.25"/>
  <cols>
    <col min="1" max="1" width="4.85546875" style="15" customWidth="1"/>
    <col min="2" max="2" width="17.85546875" style="15" customWidth="1"/>
    <col min="3" max="8" width="9.140625" style="15"/>
    <col min="9" max="9" width="11.5703125" style="15" customWidth="1"/>
    <col min="10" max="10" width="9.140625" style="15"/>
    <col min="11" max="11" width="25.140625" style="15" customWidth="1"/>
    <col min="12" max="12" width="18" style="22" customWidth="1"/>
    <col min="13" max="16384" width="9.140625" style="15"/>
  </cols>
  <sheetData>
    <row r="1" spans="1:12" x14ac:dyDescent="0.25">
      <c r="A1" s="35" t="s">
        <v>67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75" x14ac:dyDescent="0.25">
      <c r="A2" s="17" t="s">
        <v>0</v>
      </c>
      <c r="B2" s="12" t="s">
        <v>26</v>
      </c>
      <c r="C2" s="34" t="s">
        <v>2</v>
      </c>
      <c r="D2" s="34"/>
      <c r="E2" s="12" t="s">
        <v>3</v>
      </c>
      <c r="F2" s="34" t="s">
        <v>4</v>
      </c>
      <c r="G2" s="34"/>
      <c r="H2" s="12" t="s">
        <v>5</v>
      </c>
      <c r="I2" s="12" t="s">
        <v>6</v>
      </c>
      <c r="J2" s="12" t="s">
        <v>7</v>
      </c>
      <c r="K2" s="12" t="s">
        <v>8</v>
      </c>
      <c r="L2" s="23" t="s">
        <v>103</v>
      </c>
    </row>
    <row r="3" spans="1:12" ht="30" x14ac:dyDescent="0.25">
      <c r="A3" s="12">
        <v>1</v>
      </c>
      <c r="B3" s="12" t="s">
        <v>46</v>
      </c>
      <c r="C3" s="12">
        <f>E3+F3+H3</f>
        <v>30</v>
      </c>
      <c r="D3" s="12">
        <f>E3+F3</f>
        <v>14</v>
      </c>
      <c r="E3" s="12">
        <v>8</v>
      </c>
      <c r="F3" s="12">
        <v>6</v>
      </c>
      <c r="G3" s="12"/>
      <c r="H3" s="12">
        <v>16</v>
      </c>
      <c r="I3" s="12"/>
      <c r="J3" s="12" t="s">
        <v>19</v>
      </c>
      <c r="K3" s="12" t="s">
        <v>47</v>
      </c>
      <c r="L3" s="23" t="s">
        <v>107</v>
      </c>
    </row>
    <row r="4" spans="1:12" ht="75" x14ac:dyDescent="0.25">
      <c r="A4" s="12">
        <v>2</v>
      </c>
      <c r="B4" s="12" t="s">
        <v>48</v>
      </c>
      <c r="C4" s="12">
        <f t="shared" ref="C4:C12" si="0">E4+F4+H4</f>
        <v>20</v>
      </c>
      <c r="D4" s="12">
        <f t="shared" ref="D4:D12" si="1">E4+F4</f>
        <v>12</v>
      </c>
      <c r="E4" s="12">
        <v>8</v>
      </c>
      <c r="F4" s="12">
        <v>4</v>
      </c>
      <c r="G4" s="12"/>
      <c r="H4" s="12">
        <v>8</v>
      </c>
      <c r="I4" s="12"/>
      <c r="J4" s="12" t="s">
        <v>19</v>
      </c>
      <c r="K4" s="12" t="s">
        <v>49</v>
      </c>
      <c r="L4" s="23" t="s">
        <v>105</v>
      </c>
    </row>
    <row r="5" spans="1:12" ht="30" x14ac:dyDescent="0.25">
      <c r="A5" s="12">
        <v>3</v>
      </c>
      <c r="B5" s="12" t="s">
        <v>50</v>
      </c>
      <c r="C5" s="12">
        <f t="shared" si="0"/>
        <v>32</v>
      </c>
      <c r="D5" s="12">
        <f t="shared" si="1"/>
        <v>14</v>
      </c>
      <c r="E5" s="12">
        <v>6</v>
      </c>
      <c r="F5" s="12">
        <v>8</v>
      </c>
      <c r="G5" s="12"/>
      <c r="H5" s="12">
        <v>18</v>
      </c>
      <c r="I5" s="12"/>
      <c r="J5" s="12" t="s">
        <v>51</v>
      </c>
      <c r="K5" s="12" t="s">
        <v>52</v>
      </c>
      <c r="L5" s="23"/>
    </row>
    <row r="6" spans="1:12" ht="60" x14ac:dyDescent="0.25">
      <c r="A6" s="12">
        <v>4</v>
      </c>
      <c r="B6" s="12" t="s">
        <v>53</v>
      </c>
      <c r="C6" s="12">
        <f t="shared" si="0"/>
        <v>20</v>
      </c>
      <c r="D6" s="12">
        <f t="shared" si="1"/>
        <v>12</v>
      </c>
      <c r="E6" s="12">
        <v>6</v>
      </c>
      <c r="F6" s="12">
        <v>6</v>
      </c>
      <c r="G6" s="12"/>
      <c r="H6" s="12">
        <v>8</v>
      </c>
      <c r="I6" s="12"/>
      <c r="J6" s="12" t="s">
        <v>19</v>
      </c>
      <c r="K6" s="12" t="s">
        <v>54</v>
      </c>
      <c r="L6" s="23" t="s">
        <v>108</v>
      </c>
    </row>
    <row r="7" spans="1:12" ht="75" x14ac:dyDescent="0.25">
      <c r="A7" s="12">
        <v>5</v>
      </c>
      <c r="B7" s="12" t="s">
        <v>55</v>
      </c>
      <c r="C7" s="12">
        <f t="shared" si="0"/>
        <v>24</v>
      </c>
      <c r="D7" s="12">
        <f t="shared" si="1"/>
        <v>8</v>
      </c>
      <c r="E7" s="12">
        <v>4</v>
      </c>
      <c r="F7" s="12">
        <v>4</v>
      </c>
      <c r="G7" s="12"/>
      <c r="H7" s="12">
        <v>16</v>
      </c>
      <c r="I7" s="12"/>
      <c r="J7" s="12" t="s">
        <v>19</v>
      </c>
      <c r="K7" s="12" t="s">
        <v>56</v>
      </c>
      <c r="L7" s="23" t="s">
        <v>107</v>
      </c>
    </row>
    <row r="8" spans="1:12" ht="90" x14ac:dyDescent="0.25">
      <c r="A8" s="12">
        <v>6</v>
      </c>
      <c r="B8" s="12" t="s">
        <v>57</v>
      </c>
      <c r="C8" s="12">
        <f t="shared" si="0"/>
        <v>20</v>
      </c>
      <c r="D8" s="12">
        <f t="shared" si="1"/>
        <v>8</v>
      </c>
      <c r="E8" s="12">
        <v>4</v>
      </c>
      <c r="F8" s="12">
        <v>4</v>
      </c>
      <c r="G8" s="12"/>
      <c r="H8" s="12">
        <v>12</v>
      </c>
      <c r="I8" s="12"/>
      <c r="J8" s="12" t="s">
        <v>12</v>
      </c>
      <c r="K8" s="12" t="s">
        <v>58</v>
      </c>
      <c r="L8" s="23" t="s">
        <v>106</v>
      </c>
    </row>
    <row r="9" spans="1:12" ht="90" x14ac:dyDescent="0.25">
      <c r="A9" s="12">
        <v>7</v>
      </c>
      <c r="B9" s="12" t="s">
        <v>59</v>
      </c>
      <c r="C9" s="12">
        <f t="shared" si="0"/>
        <v>20</v>
      </c>
      <c r="D9" s="12">
        <f t="shared" si="1"/>
        <v>10</v>
      </c>
      <c r="E9" s="12">
        <v>4</v>
      </c>
      <c r="F9" s="12">
        <v>6</v>
      </c>
      <c r="G9" s="12"/>
      <c r="H9" s="12">
        <v>10</v>
      </c>
      <c r="I9" s="12"/>
      <c r="J9" s="12" t="s">
        <v>19</v>
      </c>
      <c r="K9" s="12" t="s">
        <v>60</v>
      </c>
      <c r="L9" s="23" t="s">
        <v>106</v>
      </c>
    </row>
    <row r="10" spans="1:12" ht="75" x14ac:dyDescent="0.25">
      <c r="A10" s="12">
        <v>8</v>
      </c>
      <c r="B10" s="12" t="s">
        <v>61</v>
      </c>
      <c r="C10" s="12">
        <f t="shared" si="0"/>
        <v>16</v>
      </c>
      <c r="D10" s="12">
        <f t="shared" si="1"/>
        <v>6</v>
      </c>
      <c r="E10" s="12">
        <v>4</v>
      </c>
      <c r="F10" s="12">
        <v>2</v>
      </c>
      <c r="G10" s="12"/>
      <c r="H10" s="12">
        <v>10</v>
      </c>
      <c r="I10" s="12"/>
      <c r="J10" s="12" t="s">
        <v>19</v>
      </c>
      <c r="K10" s="12" t="s">
        <v>62</v>
      </c>
      <c r="L10" s="23" t="s">
        <v>114</v>
      </c>
    </row>
    <row r="11" spans="1:12" x14ac:dyDescent="0.25">
      <c r="A11" s="12">
        <v>9</v>
      </c>
      <c r="B11" s="12" t="s">
        <v>63</v>
      </c>
      <c r="C11" s="12">
        <f t="shared" si="0"/>
        <v>30</v>
      </c>
      <c r="D11" s="12">
        <f t="shared" si="1"/>
        <v>8</v>
      </c>
      <c r="E11" s="12">
        <v>6</v>
      </c>
      <c r="F11" s="12">
        <v>2</v>
      </c>
      <c r="G11" s="12"/>
      <c r="H11" s="12">
        <v>22</v>
      </c>
      <c r="I11" s="12"/>
      <c r="J11" s="12" t="s">
        <v>19</v>
      </c>
      <c r="K11" s="12" t="s">
        <v>64</v>
      </c>
      <c r="L11" s="23" t="s">
        <v>105</v>
      </c>
    </row>
    <row r="12" spans="1:12" ht="60" x14ac:dyDescent="0.25">
      <c r="A12" s="12">
        <v>10</v>
      </c>
      <c r="B12" s="12" t="s">
        <v>65</v>
      </c>
      <c r="C12" s="12">
        <f t="shared" si="0"/>
        <v>20</v>
      </c>
      <c r="D12" s="12">
        <f t="shared" si="1"/>
        <v>12</v>
      </c>
      <c r="E12" s="12">
        <v>6</v>
      </c>
      <c r="F12" s="12">
        <v>6</v>
      </c>
      <c r="G12" s="12"/>
      <c r="H12" s="12">
        <v>8</v>
      </c>
      <c r="I12" s="12"/>
      <c r="J12" s="12" t="s">
        <v>19</v>
      </c>
      <c r="K12" s="12" t="s">
        <v>66</v>
      </c>
      <c r="L12" s="23" t="s">
        <v>116</v>
      </c>
    </row>
    <row r="13" spans="1:12" x14ac:dyDescent="0.25">
      <c r="A13" s="12"/>
      <c r="B13" s="14" t="s">
        <v>24</v>
      </c>
      <c r="C13" s="14">
        <f>SUM(C3:C12)</f>
        <v>232</v>
      </c>
      <c r="D13" s="14">
        <f t="shared" ref="D13:H13" si="2">SUM(D3:D12)</f>
        <v>104</v>
      </c>
      <c r="E13" s="14">
        <f t="shared" si="2"/>
        <v>56</v>
      </c>
      <c r="F13" s="14">
        <f t="shared" si="2"/>
        <v>48</v>
      </c>
      <c r="G13" s="14">
        <f t="shared" si="2"/>
        <v>0</v>
      </c>
      <c r="H13" s="14">
        <f t="shared" si="2"/>
        <v>128</v>
      </c>
      <c r="I13" s="14"/>
      <c r="J13" s="12"/>
      <c r="K13" s="12"/>
      <c r="L13" s="23"/>
    </row>
    <row r="15" spans="1:12" x14ac:dyDescent="0.25">
      <c r="E15" s="16"/>
      <c r="F15" s="16"/>
      <c r="H15" s="16"/>
    </row>
  </sheetData>
  <mergeCells count="3">
    <mergeCell ref="C2:D2"/>
    <mergeCell ref="F2:G2"/>
    <mergeCell ref="A1:K1"/>
  </mergeCells>
  <pageMargins left="0.7" right="0.7" top="0.75" bottom="0.75" header="0.3" footer="0.3"/>
  <pageSetup paperSize="9" scale="9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BreakPreview" zoomScale="60" zoomScaleNormal="100" workbookViewId="0">
      <selection activeCell="M2" sqref="M2"/>
    </sheetView>
  </sheetViews>
  <sheetFormatPr defaultRowHeight="15" x14ac:dyDescent="0.25"/>
  <cols>
    <col min="1" max="1" width="7.7109375" customWidth="1"/>
    <col min="2" max="2" width="20.42578125" customWidth="1"/>
    <col min="8" max="8" width="10.7109375" customWidth="1"/>
    <col min="9" max="9" width="12" customWidth="1"/>
    <col min="11" max="11" width="36.42578125" customWidth="1"/>
    <col min="12" max="12" width="20.28515625" style="19" customWidth="1"/>
  </cols>
  <sheetData>
    <row r="1" spans="1:13" ht="49.5" customHeight="1" x14ac:dyDescent="0.25">
      <c r="A1" s="35" t="s">
        <v>100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ht="75" x14ac:dyDescent="0.25">
      <c r="A2" s="17" t="s">
        <v>101</v>
      </c>
      <c r="B2" s="12" t="s">
        <v>26</v>
      </c>
      <c r="C2" s="34" t="s">
        <v>2</v>
      </c>
      <c r="D2" s="34"/>
      <c r="E2" s="12" t="s">
        <v>3</v>
      </c>
      <c r="F2" s="34" t="s">
        <v>4</v>
      </c>
      <c r="G2" s="34"/>
      <c r="H2" s="12" t="s">
        <v>5</v>
      </c>
      <c r="I2" s="12" t="s">
        <v>6</v>
      </c>
      <c r="J2" s="12" t="s">
        <v>7</v>
      </c>
      <c r="K2" s="12" t="s">
        <v>8</v>
      </c>
      <c r="L2" s="24" t="s">
        <v>103</v>
      </c>
    </row>
    <row r="3" spans="1:13" ht="63.75" customHeight="1" x14ac:dyDescent="0.25">
      <c r="A3" s="34">
        <v>1</v>
      </c>
      <c r="B3" s="12" t="s">
        <v>68</v>
      </c>
      <c r="C3" s="37">
        <f>E3+F3+H3</f>
        <v>16</v>
      </c>
      <c r="D3" s="37">
        <f>E3+F3</f>
        <v>8</v>
      </c>
      <c r="E3" s="37">
        <v>4</v>
      </c>
      <c r="F3" s="37">
        <v>4</v>
      </c>
      <c r="G3" s="40"/>
      <c r="H3" s="37">
        <v>8</v>
      </c>
      <c r="I3" s="40"/>
      <c r="J3" s="37" t="s">
        <v>19</v>
      </c>
      <c r="K3" s="12" t="s">
        <v>69</v>
      </c>
      <c r="L3" s="23" t="s">
        <v>110</v>
      </c>
    </row>
    <row r="4" spans="1:13" ht="36" customHeight="1" x14ac:dyDescent="0.25">
      <c r="A4" s="34"/>
      <c r="B4" s="12" t="s">
        <v>70</v>
      </c>
      <c r="C4" s="38"/>
      <c r="D4" s="38"/>
      <c r="E4" s="38"/>
      <c r="F4" s="38"/>
      <c r="G4" s="41"/>
      <c r="H4" s="38"/>
      <c r="I4" s="41"/>
      <c r="J4" s="38"/>
      <c r="K4" s="12" t="s">
        <v>71</v>
      </c>
      <c r="L4" s="23" t="s">
        <v>107</v>
      </c>
    </row>
    <row r="5" spans="1:13" ht="30" x14ac:dyDescent="0.25">
      <c r="A5" s="34"/>
      <c r="B5" s="12" t="s">
        <v>72</v>
      </c>
      <c r="C5" s="38"/>
      <c r="D5" s="38"/>
      <c r="E5" s="38"/>
      <c r="F5" s="38"/>
      <c r="G5" s="41"/>
      <c r="H5" s="38"/>
      <c r="I5" s="41"/>
      <c r="J5" s="38"/>
      <c r="K5" s="12" t="s">
        <v>73</v>
      </c>
      <c r="L5" s="23" t="s">
        <v>107</v>
      </c>
    </row>
    <row r="6" spans="1:13" ht="75.75" customHeight="1" x14ac:dyDescent="0.25">
      <c r="A6" s="34"/>
      <c r="B6" s="12" t="s">
        <v>74</v>
      </c>
      <c r="C6" s="39"/>
      <c r="D6" s="39"/>
      <c r="E6" s="39"/>
      <c r="F6" s="39"/>
      <c r="G6" s="42"/>
      <c r="H6" s="39"/>
      <c r="I6" s="42"/>
      <c r="J6" s="39"/>
      <c r="K6" s="12" t="s">
        <v>75</v>
      </c>
      <c r="L6" s="23" t="s">
        <v>107</v>
      </c>
      <c r="M6" s="23" t="s">
        <v>115</v>
      </c>
    </row>
    <row r="7" spans="1:13" ht="60" x14ac:dyDescent="0.25">
      <c r="A7" s="34">
        <v>2</v>
      </c>
      <c r="B7" s="12" t="s">
        <v>76</v>
      </c>
      <c r="C7" s="37">
        <f t="shared" ref="C7" si="0">E7+F7+H7</f>
        <v>12</v>
      </c>
      <c r="D7" s="37">
        <f t="shared" ref="D7" si="1">E7+F7</f>
        <v>8</v>
      </c>
      <c r="E7" s="34">
        <v>4</v>
      </c>
      <c r="F7" s="34">
        <v>4</v>
      </c>
      <c r="G7" s="32"/>
      <c r="H7" s="34">
        <v>4</v>
      </c>
      <c r="I7" s="32"/>
      <c r="J7" s="34" t="s">
        <v>19</v>
      </c>
      <c r="K7" s="12" t="s">
        <v>77</v>
      </c>
      <c r="L7" s="23" t="s">
        <v>108</v>
      </c>
    </row>
    <row r="8" spans="1:13" ht="84" customHeight="1" x14ac:dyDescent="0.25">
      <c r="A8" s="34"/>
      <c r="B8" s="12" t="s">
        <v>78</v>
      </c>
      <c r="C8" s="38"/>
      <c r="D8" s="38"/>
      <c r="E8" s="34"/>
      <c r="F8" s="34"/>
      <c r="G8" s="32"/>
      <c r="H8" s="34"/>
      <c r="I8" s="32"/>
      <c r="J8" s="34"/>
      <c r="K8" s="12" t="s">
        <v>79</v>
      </c>
      <c r="L8" s="23" t="s">
        <v>104</v>
      </c>
    </row>
    <row r="9" spans="1:13" ht="73.5" customHeight="1" x14ac:dyDescent="0.25">
      <c r="A9" s="34"/>
      <c r="B9" s="12" t="s">
        <v>80</v>
      </c>
      <c r="C9" s="38"/>
      <c r="D9" s="38"/>
      <c r="E9" s="34"/>
      <c r="F9" s="34"/>
      <c r="G9" s="32"/>
      <c r="H9" s="34"/>
      <c r="I9" s="32"/>
      <c r="J9" s="34"/>
      <c r="K9" s="12" t="s">
        <v>81</v>
      </c>
      <c r="L9" s="23" t="s">
        <v>116</v>
      </c>
    </row>
    <row r="10" spans="1:13" ht="67.5" customHeight="1" x14ac:dyDescent="0.25">
      <c r="A10" s="34"/>
      <c r="B10" s="12" t="s">
        <v>82</v>
      </c>
      <c r="C10" s="39"/>
      <c r="D10" s="39"/>
      <c r="E10" s="34"/>
      <c r="F10" s="34"/>
      <c r="G10" s="32"/>
      <c r="H10" s="34"/>
      <c r="I10" s="32"/>
      <c r="J10" s="34"/>
      <c r="K10" s="12" t="s">
        <v>83</v>
      </c>
      <c r="L10" s="23" t="s">
        <v>105</v>
      </c>
    </row>
    <row r="11" spans="1:13" ht="90" customHeight="1" x14ac:dyDescent="0.25">
      <c r="A11" s="34">
        <v>3</v>
      </c>
      <c r="B11" s="12" t="s">
        <v>84</v>
      </c>
      <c r="C11" s="37">
        <f t="shared" ref="C11" si="2">E11+F11+H11</f>
        <v>12</v>
      </c>
      <c r="D11" s="37">
        <f t="shared" ref="D11" si="3">E11+F11</f>
        <v>6</v>
      </c>
      <c r="E11" s="34">
        <v>2</v>
      </c>
      <c r="F11" s="34">
        <v>4</v>
      </c>
      <c r="G11" s="34"/>
      <c r="H11" s="34">
        <v>6</v>
      </c>
      <c r="I11" s="32"/>
      <c r="J11" s="34" t="s">
        <v>19</v>
      </c>
      <c r="K11" s="12" t="s">
        <v>85</v>
      </c>
      <c r="L11" s="23" t="s">
        <v>110</v>
      </c>
    </row>
    <row r="12" spans="1:13" ht="60" x14ac:dyDescent="0.25">
      <c r="A12" s="34"/>
      <c r="B12" s="12" t="s">
        <v>86</v>
      </c>
      <c r="C12" s="38"/>
      <c r="D12" s="38"/>
      <c r="E12" s="34"/>
      <c r="F12" s="34"/>
      <c r="G12" s="34"/>
      <c r="H12" s="34"/>
      <c r="I12" s="32"/>
      <c r="J12" s="34"/>
      <c r="K12" s="12" t="s">
        <v>87</v>
      </c>
      <c r="L12" s="23" t="s">
        <v>110</v>
      </c>
    </row>
    <row r="13" spans="1:13" ht="45" x14ac:dyDescent="0.25">
      <c r="A13" s="34"/>
      <c r="B13" s="12" t="s">
        <v>88</v>
      </c>
      <c r="C13" s="38"/>
      <c r="D13" s="38"/>
      <c r="E13" s="34"/>
      <c r="F13" s="34"/>
      <c r="G13" s="34"/>
      <c r="H13" s="34"/>
      <c r="I13" s="32"/>
      <c r="J13" s="34"/>
      <c r="K13" s="12" t="s">
        <v>89</v>
      </c>
      <c r="L13" s="23" t="s">
        <v>111</v>
      </c>
    </row>
    <row r="14" spans="1:13" ht="45" x14ac:dyDescent="0.25">
      <c r="A14" s="34"/>
      <c r="B14" s="12" t="s">
        <v>90</v>
      </c>
      <c r="C14" s="39"/>
      <c r="D14" s="39"/>
      <c r="E14" s="34"/>
      <c r="F14" s="34"/>
      <c r="G14" s="34"/>
      <c r="H14" s="34"/>
      <c r="I14" s="32"/>
      <c r="J14" s="34"/>
      <c r="K14" s="12" t="s">
        <v>91</v>
      </c>
      <c r="L14" s="23" t="s">
        <v>107</v>
      </c>
    </row>
    <row r="15" spans="1:13" ht="30" x14ac:dyDescent="0.25">
      <c r="A15" s="34">
        <v>4</v>
      </c>
      <c r="B15" s="12" t="s">
        <v>92</v>
      </c>
      <c r="C15" s="37">
        <f t="shared" ref="C15" si="4">E15+F15+H15</f>
        <v>14</v>
      </c>
      <c r="D15" s="37">
        <f t="shared" ref="D15" si="5">E15+F15</f>
        <v>6</v>
      </c>
      <c r="E15" s="34">
        <v>2</v>
      </c>
      <c r="F15" s="34">
        <v>4</v>
      </c>
      <c r="G15" s="34"/>
      <c r="H15" s="34">
        <v>8</v>
      </c>
      <c r="I15" s="32"/>
      <c r="J15" s="34" t="s">
        <v>19</v>
      </c>
      <c r="K15" s="12" t="s">
        <v>93</v>
      </c>
      <c r="L15" s="23" t="s">
        <v>108</v>
      </c>
    </row>
    <row r="16" spans="1:13" ht="30" x14ac:dyDescent="0.25">
      <c r="A16" s="34"/>
      <c r="B16" s="12" t="s">
        <v>94</v>
      </c>
      <c r="C16" s="38"/>
      <c r="D16" s="38"/>
      <c r="E16" s="34"/>
      <c r="F16" s="34"/>
      <c r="G16" s="34"/>
      <c r="H16" s="34"/>
      <c r="I16" s="32"/>
      <c r="J16" s="34"/>
      <c r="K16" s="12" t="s">
        <v>95</v>
      </c>
      <c r="L16" s="23" t="s">
        <v>107</v>
      </c>
    </row>
    <row r="17" spans="1:12" ht="45" x14ac:dyDescent="0.25">
      <c r="A17" s="34"/>
      <c r="B17" s="12" t="s">
        <v>96</v>
      </c>
      <c r="C17" s="38"/>
      <c r="D17" s="38"/>
      <c r="E17" s="34"/>
      <c r="F17" s="34"/>
      <c r="G17" s="34"/>
      <c r="H17" s="34"/>
      <c r="I17" s="32"/>
      <c r="J17" s="34"/>
      <c r="K17" s="12" t="s">
        <v>97</v>
      </c>
      <c r="L17" s="23" t="s">
        <v>108</v>
      </c>
    </row>
    <row r="18" spans="1:12" ht="60" x14ac:dyDescent="0.25">
      <c r="A18" s="34"/>
      <c r="B18" s="12" t="s">
        <v>98</v>
      </c>
      <c r="C18" s="39"/>
      <c r="D18" s="39"/>
      <c r="E18" s="34"/>
      <c r="F18" s="34"/>
      <c r="G18" s="34"/>
      <c r="H18" s="34"/>
      <c r="I18" s="32"/>
      <c r="J18" s="34"/>
      <c r="K18" s="12" t="s">
        <v>99</v>
      </c>
      <c r="L18" s="23" t="s">
        <v>112</v>
      </c>
    </row>
    <row r="19" spans="1:12" x14ac:dyDescent="0.25">
      <c r="A19" s="12"/>
      <c r="B19" s="14" t="s">
        <v>24</v>
      </c>
      <c r="C19" s="14">
        <f>C15+C11+C7+C3</f>
        <v>54</v>
      </c>
      <c r="D19" s="14">
        <f t="shared" ref="D19:H19" si="6">D15+D11+D7+D3</f>
        <v>28</v>
      </c>
      <c r="E19" s="14">
        <f t="shared" si="6"/>
        <v>12</v>
      </c>
      <c r="F19" s="14">
        <f t="shared" si="6"/>
        <v>16</v>
      </c>
      <c r="G19" s="14">
        <f t="shared" si="6"/>
        <v>0</v>
      </c>
      <c r="H19" s="14">
        <f t="shared" si="6"/>
        <v>26</v>
      </c>
      <c r="I19" s="14"/>
      <c r="J19" s="12"/>
      <c r="K19" s="12"/>
      <c r="L19" s="23"/>
    </row>
  </sheetData>
  <mergeCells count="39">
    <mergeCell ref="A1:K1"/>
    <mergeCell ref="J11:J14"/>
    <mergeCell ref="A15:A18"/>
    <mergeCell ref="C15:C18"/>
    <mergeCell ref="D15:D18"/>
    <mergeCell ref="E15:E18"/>
    <mergeCell ref="F15:F18"/>
    <mergeCell ref="G15:G18"/>
    <mergeCell ref="H15:H18"/>
    <mergeCell ref="I15:I18"/>
    <mergeCell ref="J15:J18"/>
    <mergeCell ref="I7:I10"/>
    <mergeCell ref="J7:J10"/>
    <mergeCell ref="A11:A14"/>
    <mergeCell ref="C11:C14"/>
    <mergeCell ref="D11:D14"/>
    <mergeCell ref="E11:E14"/>
    <mergeCell ref="F11:F14"/>
    <mergeCell ref="G11:G14"/>
    <mergeCell ref="H11:H14"/>
    <mergeCell ref="I11:I14"/>
    <mergeCell ref="H3:H6"/>
    <mergeCell ref="I3:I6"/>
    <mergeCell ref="J3:J6"/>
    <mergeCell ref="A7:A10"/>
    <mergeCell ref="C7:C10"/>
    <mergeCell ref="D7:D10"/>
    <mergeCell ref="E7:E10"/>
    <mergeCell ref="F7:F10"/>
    <mergeCell ref="G7:G10"/>
    <mergeCell ref="H7:H10"/>
    <mergeCell ref="C2:D2"/>
    <mergeCell ref="F2:G2"/>
    <mergeCell ref="A3:A6"/>
    <mergeCell ref="C3:C6"/>
    <mergeCell ref="D3:D6"/>
    <mergeCell ref="E3:E6"/>
    <mergeCell ref="F3:F6"/>
    <mergeCell ref="G3:G6"/>
  </mergeCells>
  <pageMargins left="0.7" right="0.7" top="0.75" bottom="0.75" header="0.3" footer="0.3"/>
  <pageSetup paperSize="9" scale="67" orientation="landscape" verticalDpi="0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</vt:lpstr>
      <vt:lpstr>ОПД</vt:lpstr>
      <vt:lpstr>СД</vt:lpstr>
      <vt:lpstr>Электив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Геннадьевна Константинова</dc:creator>
  <cp:lastModifiedBy>Наталия Михайловна Матюшина</cp:lastModifiedBy>
  <cp:lastPrinted>2015-01-29T08:41:11Z</cp:lastPrinted>
  <dcterms:created xsi:type="dcterms:W3CDTF">2015-01-13T08:09:18Z</dcterms:created>
  <dcterms:modified xsi:type="dcterms:W3CDTF">2015-01-29T08:41:19Z</dcterms:modified>
</cp:coreProperties>
</file>