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 activeTab="3"/>
  </bookViews>
  <sheets>
    <sheet name="Общий" sheetId="1" r:id="rId1"/>
    <sheet name="ОПД" sheetId="2" r:id="rId2"/>
    <sheet name="СД" sheetId="3" r:id="rId3"/>
    <sheet name="Электив" sheetId="4" r:id="rId4"/>
  </sheets>
  <calcPr calcId="145621" refMode="R1C1"/>
</workbook>
</file>

<file path=xl/calcChain.xml><?xml version="1.0" encoding="utf-8"?>
<calcChain xmlns="http://schemas.openxmlformats.org/spreadsheetml/2006/main">
  <c r="I15" i="4" l="1"/>
  <c r="G13" i="2"/>
  <c r="I13" i="2"/>
  <c r="I5" i="1"/>
  <c r="I9" i="1" s="1"/>
  <c r="I4" i="1"/>
  <c r="I3" i="1"/>
  <c r="D7" i="4"/>
  <c r="D11" i="4"/>
  <c r="D3" i="4"/>
  <c r="D4" i="3"/>
  <c r="D5" i="3"/>
  <c r="D6" i="3"/>
  <c r="D7" i="3"/>
  <c r="D8" i="3"/>
  <c r="D9" i="3"/>
  <c r="D10" i="3"/>
  <c r="D11" i="3"/>
  <c r="D12" i="3"/>
  <c r="D3" i="3"/>
  <c r="D4" i="2"/>
  <c r="D5" i="2"/>
  <c r="D6" i="2"/>
  <c r="D7" i="2"/>
  <c r="D8" i="2"/>
  <c r="D9" i="2"/>
  <c r="D10" i="2"/>
  <c r="D11" i="2"/>
  <c r="D12" i="2"/>
  <c r="D7" i="1"/>
  <c r="I13" i="3"/>
  <c r="G9" i="1"/>
  <c r="C7" i="1"/>
  <c r="C6" i="1"/>
  <c r="H5" i="1"/>
  <c r="F5" i="1"/>
  <c r="E5" i="1"/>
  <c r="C5" i="1"/>
  <c r="E4" i="1"/>
  <c r="F3" i="1"/>
  <c r="D13" i="3" l="1"/>
  <c r="D4" i="1" s="1"/>
  <c r="C3" i="4"/>
  <c r="C7" i="4"/>
  <c r="C11" i="4"/>
  <c r="D15" i="4"/>
  <c r="D5" i="1" s="1"/>
  <c r="C15" i="4"/>
  <c r="E15" i="4"/>
  <c r="F15" i="4"/>
  <c r="G15" i="4"/>
  <c r="H15" i="4"/>
  <c r="C3" i="3"/>
  <c r="C4" i="3"/>
  <c r="C5" i="3"/>
  <c r="C6" i="3"/>
  <c r="C7" i="3"/>
  <c r="C8" i="3"/>
  <c r="C9" i="3"/>
  <c r="C10" i="3"/>
  <c r="C11" i="3"/>
  <c r="C12" i="3"/>
  <c r="E13" i="3"/>
  <c r="F13" i="3"/>
  <c r="F4" i="1" s="1"/>
  <c r="F9" i="1" s="1"/>
  <c r="G13" i="3"/>
  <c r="H13" i="3"/>
  <c r="H4" i="1" s="1"/>
  <c r="C13" i="3" l="1"/>
  <c r="C4" i="1" s="1"/>
  <c r="C5" i="2"/>
  <c r="D13" i="2" l="1"/>
  <c r="C6" i="2"/>
  <c r="C7" i="2"/>
  <c r="C8" i="2"/>
  <c r="C9" i="2"/>
  <c r="C10" i="2"/>
  <c r="C11" i="2"/>
  <c r="C12" i="2"/>
  <c r="C4" i="2"/>
  <c r="E13" i="2"/>
  <c r="E3" i="1" s="1"/>
  <c r="E9" i="1" s="1"/>
  <c r="F13" i="2"/>
  <c r="H13" i="2"/>
  <c r="H3" i="1" s="1"/>
  <c r="H9" i="1" s="1"/>
  <c r="D3" i="1" l="1"/>
  <c r="D9" i="1" s="1"/>
  <c r="C13" i="2"/>
  <c r="C9" i="1" l="1"/>
</calcChain>
</file>

<file path=xl/sharedStrings.xml><?xml version="1.0" encoding="utf-8"?>
<sst xmlns="http://schemas.openxmlformats.org/spreadsheetml/2006/main" count="144" uniqueCount="86">
  <si>
    <t>№ п/п</t>
  </si>
  <si>
    <t>Название модулей (дисциплин)</t>
  </si>
  <si>
    <t>Всего час.</t>
  </si>
  <si>
    <t>Лекции</t>
  </si>
  <si>
    <t>Практ. занятия</t>
  </si>
  <si>
    <t>Самостоятельная работа обучающихся</t>
  </si>
  <si>
    <t>Проверка учебных продуктов обучающихся</t>
  </si>
  <si>
    <t>Форма контроля</t>
  </si>
  <si>
    <t>Контролируемый результат</t>
  </si>
  <si>
    <t>на обуч.</t>
  </si>
  <si>
    <t>на препод.</t>
  </si>
  <si>
    <t>Модуль  «Общепрофессиональ-ные  дисциплины»</t>
  </si>
  <si>
    <t>Экзамен</t>
  </si>
  <si>
    <t>сформированность общекультурной, организационно-управленческой, нормативно-правовой, социально-экономической  компетентности</t>
  </si>
  <si>
    <t>Модуль «Специальные дисциплины»</t>
  </si>
  <si>
    <t>сформированность аналитико-прогностической, конфликтологической компетентности, компетентности в сфере управленческой культуры и  эмоционального интеллекта руководителя</t>
  </si>
  <si>
    <t>Модуль «Элективные курсы» (по выбранному профилю)</t>
  </si>
  <si>
    <r>
      <t>сформированность, информационно-аналитической,  организационно-психологической, социально-педагогической, управленческой  и организационно-методической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компетентности</t>
    </r>
  </si>
  <si>
    <t>Стажировка</t>
  </si>
  <si>
    <t>Зачет</t>
  </si>
  <si>
    <t>Умение использовать приобретенные профессиональные  навыки в практической деятельности</t>
  </si>
  <si>
    <t>Систематизация изученного материала. Подготовка к итоговой аттестации</t>
  </si>
  <si>
    <t>Итоговая аттестация</t>
  </si>
  <si>
    <t>Защита выпускной квалификацион-ной работы</t>
  </si>
  <si>
    <t>ВСЕГО ЧАСОВ</t>
  </si>
  <si>
    <t>Название модуля (дисциплины), тем занятий</t>
  </si>
  <si>
    <t>Понимание основных принципов формирования, использования и регулирования финансовых ресурсов и финансовых отношений организации.</t>
  </si>
  <si>
    <t>Знание основ гражданского и административного права</t>
  </si>
  <si>
    <t>Разработка управленческих решений</t>
  </si>
  <si>
    <t>Умение использовать алгоритм разработки, принятия и реализации управленческого решения</t>
  </si>
  <si>
    <t>Конфликтология. Управление конфликтами</t>
  </si>
  <si>
    <t>Владение различными способами предотвращения и разрешения конфликтных ситуаций</t>
  </si>
  <si>
    <t>Организационное поведение и организационная культура</t>
  </si>
  <si>
    <t xml:space="preserve">Знание базовых принципов и особенностей  формирования и развития  организационного поведения и организационной культуры </t>
  </si>
  <si>
    <t>Деловое общение и имидж руководителя</t>
  </si>
  <si>
    <t xml:space="preserve">Владение методами эффективного взаимодействия в сфере делового общения, формирования и развития имиджа руководителя </t>
  </si>
  <si>
    <t>Владение различными способами профилактики эмоционального и профессионального выгорания</t>
  </si>
  <si>
    <t>Владение навыками создания, реализации, контроля и оценки эффективности проекта</t>
  </si>
  <si>
    <t>Психология семьи</t>
  </si>
  <si>
    <t>Знание психических особенностей человеческого поведения, детерминированного фактором участия людей в семье</t>
  </si>
  <si>
    <t xml:space="preserve">Государственная политика в области образования </t>
  </si>
  <si>
    <t xml:space="preserve">Трудовое право </t>
  </si>
  <si>
    <t>Знание ключевых  нормативно-правовых актов, регулирующих отношения между работником и работодателем с учетом специфики деятельности  организации</t>
  </si>
  <si>
    <t xml:space="preserve">№ </t>
  </si>
  <si>
    <t>Стратегический менеджмент в образовании</t>
  </si>
  <si>
    <t>Инновационный менеджмент и деловое администрирование в условиях внедрения эфективного контракта в ОО</t>
  </si>
  <si>
    <t>Финансовый менеджмент в образовании</t>
  </si>
  <si>
    <t>Правовые аспекты внедрения эффективного контракта в образовании</t>
  </si>
  <si>
    <t>Экономика образования</t>
  </si>
  <si>
    <t>Понимание основ экономической деятельности образовательных организаций, а также основ  проведения госзакупок.</t>
  </si>
  <si>
    <t>Понимание принципов реализации ФГОС, управления этим процессом</t>
  </si>
  <si>
    <t>Владение навыками внутришкольного контроля и осуществление мониторинга образовательного процесса</t>
  </si>
  <si>
    <t>Профилактика эмоционального и профессионального выгорания руководителя</t>
  </si>
  <si>
    <t>Владение технологией маркетинга в ОО, повышение её привлекаткльности</t>
  </si>
  <si>
    <t>Государственно-общественное управление образовательной организацией</t>
  </si>
  <si>
    <t>Знание основ механизмов государственно-общественного управление образовательной организацией</t>
  </si>
  <si>
    <t>Управление проектами в системе образования</t>
  </si>
  <si>
    <t>Информационные технологии в образовании</t>
  </si>
  <si>
    <t xml:space="preserve">Фандрайзинг, спонсорство и гранты в образовании </t>
  </si>
  <si>
    <t>Методология научной деятельности</t>
  </si>
  <si>
    <t>Владение навыками написания научных работ, подготовка к написанию ВКР</t>
  </si>
  <si>
    <t>Понимание сущности и закономерностей реализации государственной политики в сфере образования, внедрения профессионального стандарта педагога</t>
  </si>
  <si>
    <t>Умение пользоваться современными технологиями в образовательном процессе (интерактивная доска, Интернет, проведение вебинаров)</t>
  </si>
  <si>
    <t>Организация работы управленческих команд в условиях внедрения эффективного контракта</t>
  </si>
  <si>
    <t>Знание способов и  приемов эффективного профессионального взаимодействия в команде, технологий и механизмов создания и развития эффективной управленческой команды в условиях внедрения эффективного контракта</t>
  </si>
  <si>
    <t>Технологии повышения привлекательности образовательного учреждения</t>
  </si>
  <si>
    <t>Повышение уровня практического владения современным русским языков в процессе реализации организационно-управленческой деятельности (в том числе кадрового делапроизводства)</t>
  </si>
  <si>
    <t>Основы делопроизводства в образовательной организации</t>
  </si>
  <si>
    <t>Знание основ инновациионного менеджмента, делового администрирования,  понимание сущности организационных основ и административных механизмов введения эффективного контракта</t>
  </si>
  <si>
    <t>Понимание сущности стратегического менеджмента, стратегического развития и стратегического планирования</t>
  </si>
  <si>
    <t xml:space="preserve">Нормативно-правовая деятельность руководителя </t>
  </si>
  <si>
    <t>Знание основ нормативно-правовой деятельности руоводителя ОО, умение составления локальных актов с учетом специфики образовательной организации</t>
  </si>
  <si>
    <t>Понимание необходимости грантовой деятельности для деятельности образовательной организации, важности привлечения спонсоров и фандрайзинга для развития организации. Умение подать заявку на грант, написать грант</t>
  </si>
  <si>
    <t xml:space="preserve">ППП «Менеджмент образования»
Учебно-тематический план модуля «Общепрофессиональные дисциплины»
</t>
  </si>
  <si>
    <t xml:space="preserve">ППП «Менеджмент образования»
Учебно-тематический план модуля «Дисциплины по выбору»
</t>
  </si>
  <si>
    <t xml:space="preserve">ППП «Менеджмент образования»
Учебно-тематический план модуля «Специальные дисциплины»
</t>
  </si>
  <si>
    <t xml:space="preserve">Мониторинг образовательного процесса (в СПО/СОШ/ДОД/СКОШ) </t>
  </si>
  <si>
    <t xml:space="preserve">Управление образовательным процессом (в СПО/СОШ/ДОД/СКОШ) </t>
  </si>
  <si>
    <t>Перевод ОО в эффективный режим работы</t>
  </si>
  <si>
    <t xml:space="preserve">Знание методов эффективного управления организацией, знание технологий работы с персоналом с целью формирования и развития кадрового потенциала. </t>
  </si>
  <si>
    <t>на ППС</t>
  </si>
  <si>
    <t>на ППС всего</t>
  </si>
  <si>
    <t>На ППС всего</t>
  </si>
  <si>
    <t>На ППС</t>
  </si>
  <si>
    <t>Экзамен/зачет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</si>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</sst>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ill="1"/>
    <xf numFmtId="0" fontId="2" fillId="0" borderId="6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view="pageBreakPreview" zoomScale="60" zoomScaleNormal="100" workbookViewId="0">
      <selection activeCell="N4" sqref="N4"/>
    </sheetView>
  </sheetViews>
  <sheetFormatPr defaultRowHeight="15" x14ac:dyDescent="0.25"/>
  <cols>
    <col min="1" max="1" width="5.85546875" customWidth="1"/>
    <col min="2" max="2" width="22.7109375" customWidth="1"/>
    <col min="9" max="9" width="11.42578125" customWidth="1"/>
    <col min="10" max="10" width="11.7109375" customWidth="1"/>
    <col min="11" max="11" width="34.5703125" customWidth="1"/>
  </cols>
  <sheetData>
    <row r="1" spans="1:14" x14ac:dyDescent="0.25">
      <c r="A1" s="36" t="s">
        <v>0</v>
      </c>
      <c r="B1" s="35" t="s">
        <v>1</v>
      </c>
      <c r="C1" s="34" t="s">
        <v>2</v>
      </c>
      <c r="D1" s="34"/>
      <c r="E1" s="35" t="s">
        <v>3</v>
      </c>
      <c r="F1" s="34" t="s">
        <v>4</v>
      </c>
      <c r="G1" s="34"/>
      <c r="H1" s="34" t="s">
        <v>5</v>
      </c>
      <c r="I1" s="34" t="s">
        <v>6</v>
      </c>
      <c r="J1" s="34" t="s">
        <v>7</v>
      </c>
      <c r="K1" s="35" t="s">
        <v>8</v>
      </c>
    </row>
    <row r="2" spans="1:14" ht="77.25" customHeight="1" x14ac:dyDescent="0.25">
      <c r="A2" s="36"/>
      <c r="B2" s="35"/>
      <c r="C2" s="1" t="s">
        <v>9</v>
      </c>
      <c r="D2" s="2" t="s">
        <v>10</v>
      </c>
      <c r="E2" s="35"/>
      <c r="F2" s="1" t="s">
        <v>9</v>
      </c>
      <c r="G2" s="1" t="s">
        <v>10</v>
      </c>
      <c r="H2" s="34"/>
      <c r="I2" s="34"/>
      <c r="J2" s="34"/>
      <c r="K2" s="35"/>
    </row>
    <row r="3" spans="1:14" ht="60" x14ac:dyDescent="0.25">
      <c r="A3" s="1">
        <v>1</v>
      </c>
      <c r="B3" s="3" t="s">
        <v>11</v>
      </c>
      <c r="C3" s="3">
        <v>172</v>
      </c>
      <c r="D3" s="4">
        <f>ОПД!D13</f>
        <v>147</v>
      </c>
      <c r="E3" s="3">
        <f>ОПД!E13</f>
        <v>52</v>
      </c>
      <c r="F3" s="3">
        <f>ОПД!F13</f>
        <v>44</v>
      </c>
      <c r="G3" s="3"/>
      <c r="H3" s="3">
        <f>ОПД!H13</f>
        <v>76</v>
      </c>
      <c r="I3" s="3">
        <f>ОПД!I13</f>
        <v>11</v>
      </c>
      <c r="J3" s="2" t="s">
        <v>84</v>
      </c>
      <c r="K3" s="1" t="s">
        <v>13</v>
      </c>
    </row>
    <row r="4" spans="1:14" ht="105" x14ac:dyDescent="0.25">
      <c r="A4" s="1">
        <v>2</v>
      </c>
      <c r="B4" s="5" t="s">
        <v>14</v>
      </c>
      <c r="C4" s="3">
        <f>СД!C13</f>
        <v>232</v>
      </c>
      <c r="D4" s="4">
        <f>СД!D13</f>
        <v>165</v>
      </c>
      <c r="E4" s="3">
        <f>СД!E13</f>
        <v>56</v>
      </c>
      <c r="F4" s="3">
        <f>СД!F13</f>
        <v>62</v>
      </c>
      <c r="G4" s="6"/>
      <c r="H4" s="3">
        <f>СД!H13</f>
        <v>114</v>
      </c>
      <c r="I4" s="3">
        <f>СД!I13</f>
        <v>11</v>
      </c>
      <c r="J4" s="21" t="s">
        <v>84</v>
      </c>
      <c r="K4" s="1" t="s">
        <v>15</v>
      </c>
      <c r="N4" t="s">
        <v>85</v>
      </c>
    </row>
    <row r="5" spans="1:14" ht="90" x14ac:dyDescent="0.25">
      <c r="A5" s="1">
        <v>3</v>
      </c>
      <c r="B5" s="3" t="s">
        <v>16</v>
      </c>
      <c r="C5" s="3">
        <f>Электив!C15</f>
        <v>64</v>
      </c>
      <c r="D5" s="4">
        <f>Электив!D15</f>
        <v>39</v>
      </c>
      <c r="E5" s="3">
        <f>Электив!E15</f>
        <v>12</v>
      </c>
      <c r="F5" s="3">
        <f>Электив!F15</f>
        <v>24</v>
      </c>
      <c r="G5" s="5"/>
      <c r="H5" s="3">
        <f>Электив!H15</f>
        <v>28</v>
      </c>
      <c r="I5" s="3">
        <f>Электив!I15</f>
        <v>3</v>
      </c>
      <c r="J5" s="21" t="s">
        <v>19</v>
      </c>
      <c r="K5" s="1" t="s">
        <v>17</v>
      </c>
    </row>
    <row r="6" spans="1:14" ht="60" x14ac:dyDescent="0.25">
      <c r="A6" s="1">
        <v>4</v>
      </c>
      <c r="B6" s="3" t="s">
        <v>18</v>
      </c>
      <c r="C6" s="3">
        <f>H6</f>
        <v>38</v>
      </c>
      <c r="D6" s="4">
        <v>4</v>
      </c>
      <c r="E6" s="5"/>
      <c r="F6" s="5"/>
      <c r="G6" s="5"/>
      <c r="H6" s="3">
        <v>38</v>
      </c>
      <c r="I6" s="5">
        <v>12</v>
      </c>
      <c r="J6" s="21" t="s">
        <v>19</v>
      </c>
      <c r="K6" s="2" t="s">
        <v>20</v>
      </c>
    </row>
    <row r="7" spans="1:14" ht="71.25" x14ac:dyDescent="0.25">
      <c r="A7" s="1">
        <v>5</v>
      </c>
      <c r="B7" s="3" t="s">
        <v>21</v>
      </c>
      <c r="C7" s="3">
        <f>E7+H7</f>
        <v>8</v>
      </c>
      <c r="D7" s="4">
        <f>E7</f>
        <v>4</v>
      </c>
      <c r="E7" s="3">
        <v>4</v>
      </c>
      <c r="F7" s="5"/>
      <c r="G7" s="5"/>
      <c r="H7" s="3">
        <v>4</v>
      </c>
      <c r="I7" s="5"/>
      <c r="J7" s="1"/>
      <c r="K7" s="2" t="s">
        <v>20</v>
      </c>
    </row>
    <row r="8" spans="1:14" ht="75" x14ac:dyDescent="0.25">
      <c r="A8" s="1">
        <v>6</v>
      </c>
      <c r="B8" s="3" t="s">
        <v>22</v>
      </c>
      <c r="C8" s="3"/>
      <c r="D8" s="7"/>
      <c r="E8" s="3"/>
      <c r="F8" s="5"/>
      <c r="G8" s="5"/>
      <c r="H8" s="3"/>
      <c r="I8" s="5"/>
      <c r="J8" s="1" t="s">
        <v>23</v>
      </c>
      <c r="K8" s="2"/>
    </row>
    <row r="9" spans="1:14" x14ac:dyDescent="0.25">
      <c r="A9" s="2"/>
      <c r="B9" s="3" t="s">
        <v>24</v>
      </c>
      <c r="C9" s="3">
        <f>SUM(C3:C8)</f>
        <v>514</v>
      </c>
      <c r="D9" s="3">
        <f t="shared" ref="D9:I9" si="0">SUM(D3:D8)</f>
        <v>359</v>
      </c>
      <c r="E9" s="3">
        <f t="shared" si="0"/>
        <v>124</v>
      </c>
      <c r="F9" s="3">
        <f t="shared" si="0"/>
        <v>130</v>
      </c>
      <c r="G9" s="3">
        <f t="shared" si="0"/>
        <v>0</v>
      </c>
      <c r="H9" s="3">
        <f t="shared" si="0"/>
        <v>260</v>
      </c>
      <c r="I9" s="3">
        <f t="shared" si="0"/>
        <v>37</v>
      </c>
      <c r="J9" s="1"/>
      <c r="K9" s="2"/>
    </row>
    <row r="10" spans="1:14" ht="18.75" x14ac:dyDescent="0.25">
      <c r="A10" s="8"/>
      <c r="B10" s="3"/>
      <c r="C10" s="7"/>
      <c r="D10" s="27"/>
      <c r="E10" s="8"/>
      <c r="F10" s="8"/>
      <c r="G10" s="8"/>
      <c r="H10" s="8"/>
      <c r="I10" s="8"/>
      <c r="J10" s="8"/>
      <c r="K10" s="8"/>
    </row>
  </sheetData>
  <mergeCells count="9">
    <mergeCell ref="I1:I2"/>
    <mergeCell ref="J1:J2"/>
    <mergeCell ref="K1:K2"/>
    <mergeCell ref="A1:A2"/>
    <mergeCell ref="B1:B2"/>
    <mergeCell ref="C1:D1"/>
    <mergeCell ref="E1:E2"/>
    <mergeCell ref="F1:G1"/>
    <mergeCell ref="H1:H2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view="pageBreakPreview" topLeftCell="A4" zoomScale="60" zoomScaleNormal="100" workbookViewId="0">
      <selection activeCell="I7" sqref="I7"/>
    </sheetView>
  </sheetViews>
  <sheetFormatPr defaultRowHeight="15" x14ac:dyDescent="0.25"/>
  <cols>
    <col min="1" max="1" width="5" style="13" customWidth="1"/>
    <col min="2" max="2" width="19.85546875" customWidth="1"/>
    <col min="9" max="9" width="11" customWidth="1"/>
    <col min="13" max="13" width="18" customWidth="1"/>
  </cols>
  <sheetData>
    <row r="1" spans="1:14" ht="68.25" customHeight="1" x14ac:dyDescent="0.3">
      <c r="A1" s="42" t="s">
        <v>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 x14ac:dyDescent="0.25">
      <c r="A2" s="38" t="s">
        <v>0</v>
      </c>
      <c r="B2" s="39" t="s">
        <v>25</v>
      </c>
      <c r="C2" s="37" t="s">
        <v>2</v>
      </c>
      <c r="D2" s="37"/>
      <c r="E2" s="39" t="s">
        <v>3</v>
      </c>
      <c r="F2" s="37" t="s">
        <v>4</v>
      </c>
      <c r="G2" s="37"/>
      <c r="H2" s="37" t="s">
        <v>5</v>
      </c>
      <c r="I2" s="39" t="s">
        <v>6</v>
      </c>
      <c r="J2" s="39" t="s">
        <v>7</v>
      </c>
      <c r="K2" s="39"/>
      <c r="L2" s="39" t="s">
        <v>8</v>
      </c>
      <c r="M2" s="39"/>
    </row>
    <row r="3" spans="1:14" ht="45" customHeight="1" x14ac:dyDescent="0.25">
      <c r="A3" s="38"/>
      <c r="B3" s="39"/>
      <c r="C3" s="11" t="s">
        <v>9</v>
      </c>
      <c r="D3" s="16" t="s">
        <v>10</v>
      </c>
      <c r="E3" s="39"/>
      <c r="F3" s="11" t="s">
        <v>9</v>
      </c>
      <c r="G3" s="11" t="s">
        <v>10</v>
      </c>
      <c r="H3" s="37"/>
      <c r="I3" s="39"/>
      <c r="J3" s="39"/>
      <c r="K3" s="39"/>
      <c r="L3" s="39"/>
      <c r="M3" s="39"/>
    </row>
    <row r="4" spans="1:14" ht="115.5" customHeight="1" x14ac:dyDescent="0.25">
      <c r="A4" s="10">
        <v>1</v>
      </c>
      <c r="B4" s="20" t="s">
        <v>40</v>
      </c>
      <c r="C4" s="10">
        <f>E4+F4+H4</f>
        <v>12</v>
      </c>
      <c r="D4" s="28">
        <f>E4+G4+I4</f>
        <v>12</v>
      </c>
      <c r="E4" s="10">
        <v>6</v>
      </c>
      <c r="F4" s="10">
        <v>4</v>
      </c>
      <c r="G4" s="26">
        <v>4</v>
      </c>
      <c r="H4" s="10">
        <v>2</v>
      </c>
      <c r="I4" s="28">
        <v>2</v>
      </c>
      <c r="J4" s="41" t="s">
        <v>12</v>
      </c>
      <c r="K4" s="41"/>
      <c r="L4" s="41" t="s">
        <v>61</v>
      </c>
      <c r="M4" s="41"/>
    </row>
    <row r="5" spans="1:14" ht="137.25" customHeight="1" x14ac:dyDescent="0.25">
      <c r="A5" s="10">
        <v>2</v>
      </c>
      <c r="B5" s="9" t="s">
        <v>45</v>
      </c>
      <c r="C5" s="18">
        <f>E5+F5+H5</f>
        <v>18</v>
      </c>
      <c r="D5" s="28">
        <f t="shared" ref="D5:D12" si="0">E5+F5+G5+I5</f>
        <v>19</v>
      </c>
      <c r="E5" s="10">
        <v>6</v>
      </c>
      <c r="F5" s="10">
        <v>6</v>
      </c>
      <c r="G5" s="26">
        <v>6</v>
      </c>
      <c r="H5" s="10">
        <v>6</v>
      </c>
      <c r="I5" s="28">
        <v>1</v>
      </c>
      <c r="J5" s="41" t="s">
        <v>19</v>
      </c>
      <c r="K5" s="41"/>
      <c r="L5" s="41" t="s">
        <v>68</v>
      </c>
      <c r="M5" s="41"/>
    </row>
    <row r="6" spans="1:14" ht="108" customHeight="1" x14ac:dyDescent="0.25">
      <c r="A6" s="10">
        <v>3</v>
      </c>
      <c r="B6" s="9" t="s">
        <v>44</v>
      </c>
      <c r="C6" s="10">
        <f t="shared" ref="C6:C12" si="1">E6+F6+H6</f>
        <v>12</v>
      </c>
      <c r="D6" s="28">
        <f t="shared" si="0"/>
        <v>13</v>
      </c>
      <c r="E6" s="10">
        <v>4</v>
      </c>
      <c r="F6" s="10">
        <v>4</v>
      </c>
      <c r="G6" s="26">
        <v>4</v>
      </c>
      <c r="H6" s="10">
        <v>4</v>
      </c>
      <c r="I6" s="28">
        <v>1</v>
      </c>
      <c r="J6" s="41" t="s">
        <v>19</v>
      </c>
      <c r="K6" s="41"/>
      <c r="L6" s="41" t="s">
        <v>69</v>
      </c>
      <c r="M6" s="41"/>
    </row>
    <row r="7" spans="1:14" ht="81.75" customHeight="1" x14ac:dyDescent="0.25">
      <c r="A7" s="10">
        <v>4</v>
      </c>
      <c r="B7" s="9" t="s">
        <v>28</v>
      </c>
      <c r="C7" s="10">
        <f t="shared" si="1"/>
        <v>22</v>
      </c>
      <c r="D7" s="28">
        <f t="shared" si="0"/>
        <v>17</v>
      </c>
      <c r="E7" s="10">
        <v>4</v>
      </c>
      <c r="F7" s="10">
        <v>6</v>
      </c>
      <c r="G7" s="26">
        <v>6</v>
      </c>
      <c r="H7" s="10">
        <v>12</v>
      </c>
      <c r="I7" s="28">
        <v>1</v>
      </c>
      <c r="J7" s="41" t="s">
        <v>19</v>
      </c>
      <c r="K7" s="41"/>
      <c r="L7" s="40" t="s">
        <v>29</v>
      </c>
      <c r="M7" s="40"/>
    </row>
    <row r="8" spans="1:14" ht="55.5" customHeight="1" x14ac:dyDescent="0.25">
      <c r="A8" s="10">
        <v>5</v>
      </c>
      <c r="B8" s="19" t="s">
        <v>46</v>
      </c>
      <c r="C8" s="10">
        <f t="shared" si="1"/>
        <v>16</v>
      </c>
      <c r="D8" s="28">
        <f t="shared" si="0"/>
        <v>13</v>
      </c>
      <c r="E8" s="21">
        <v>4</v>
      </c>
      <c r="F8" s="21">
        <v>4</v>
      </c>
      <c r="G8" s="26">
        <v>4</v>
      </c>
      <c r="H8" s="21">
        <v>8</v>
      </c>
      <c r="I8" s="28">
        <v>1</v>
      </c>
      <c r="J8" s="35" t="s">
        <v>19</v>
      </c>
      <c r="K8" s="35"/>
      <c r="L8" s="35" t="s">
        <v>26</v>
      </c>
      <c r="M8" s="35"/>
      <c r="N8" s="24"/>
    </row>
    <row r="9" spans="1:14" ht="75" x14ac:dyDescent="0.25">
      <c r="A9" s="10">
        <v>6</v>
      </c>
      <c r="B9" s="9" t="s">
        <v>47</v>
      </c>
      <c r="C9" s="10">
        <f t="shared" si="1"/>
        <v>24</v>
      </c>
      <c r="D9" s="28">
        <f t="shared" si="0"/>
        <v>17</v>
      </c>
      <c r="E9" s="30">
        <v>8</v>
      </c>
      <c r="F9" s="30">
        <v>4</v>
      </c>
      <c r="G9" s="30">
        <v>4</v>
      </c>
      <c r="H9" s="30">
        <v>12</v>
      </c>
      <c r="I9" s="31">
        <v>1</v>
      </c>
      <c r="J9" s="43" t="s">
        <v>19</v>
      </c>
      <c r="K9" s="43"/>
      <c r="L9" s="43" t="s">
        <v>27</v>
      </c>
      <c r="M9" s="43"/>
      <c r="N9" s="32"/>
    </row>
    <row r="10" spans="1:14" ht="97.5" customHeight="1" x14ac:dyDescent="0.25">
      <c r="A10" s="10">
        <v>7</v>
      </c>
      <c r="B10" s="9" t="s">
        <v>70</v>
      </c>
      <c r="C10" s="10">
        <f t="shared" si="1"/>
        <v>24</v>
      </c>
      <c r="D10" s="28">
        <f t="shared" si="0"/>
        <v>13</v>
      </c>
      <c r="E10" s="10">
        <v>4</v>
      </c>
      <c r="F10" s="10">
        <v>4</v>
      </c>
      <c r="G10" s="26">
        <v>4</v>
      </c>
      <c r="H10" s="10">
        <v>16</v>
      </c>
      <c r="I10" s="28">
        <v>1</v>
      </c>
      <c r="J10" s="41" t="s">
        <v>19</v>
      </c>
      <c r="K10" s="41"/>
      <c r="L10" s="41" t="s">
        <v>71</v>
      </c>
      <c r="M10" s="41"/>
    </row>
    <row r="11" spans="1:14" ht="73.5" customHeight="1" x14ac:dyDescent="0.25">
      <c r="A11" s="10">
        <v>8</v>
      </c>
      <c r="B11" s="9" t="s">
        <v>48</v>
      </c>
      <c r="C11" s="10">
        <f t="shared" si="1"/>
        <v>24</v>
      </c>
      <c r="D11" s="28">
        <f t="shared" si="0"/>
        <v>17</v>
      </c>
      <c r="E11" s="10">
        <v>8</v>
      </c>
      <c r="F11" s="10">
        <v>4</v>
      </c>
      <c r="G11" s="26">
        <v>4</v>
      </c>
      <c r="H11" s="10">
        <v>12</v>
      </c>
      <c r="I11" s="28">
        <v>1</v>
      </c>
      <c r="J11" s="41" t="s">
        <v>19</v>
      </c>
      <c r="K11" s="41"/>
      <c r="L11" s="41" t="s">
        <v>49</v>
      </c>
      <c r="M11" s="41"/>
    </row>
    <row r="12" spans="1:14" ht="121.5" customHeight="1" x14ac:dyDescent="0.25">
      <c r="A12" s="10">
        <v>9</v>
      </c>
      <c r="B12" s="9" t="s">
        <v>67</v>
      </c>
      <c r="C12" s="10">
        <f t="shared" si="1"/>
        <v>20</v>
      </c>
      <c r="D12" s="28">
        <f t="shared" si="0"/>
        <v>26</v>
      </c>
      <c r="E12" s="10">
        <v>8</v>
      </c>
      <c r="F12" s="10">
        <v>8</v>
      </c>
      <c r="G12" s="26">
        <v>8</v>
      </c>
      <c r="H12" s="10">
        <v>4</v>
      </c>
      <c r="I12" s="28">
        <v>2</v>
      </c>
      <c r="J12" s="41" t="s">
        <v>12</v>
      </c>
      <c r="K12" s="41"/>
      <c r="L12" s="41" t="s">
        <v>66</v>
      </c>
      <c r="M12" s="41"/>
    </row>
    <row r="13" spans="1:14" x14ac:dyDescent="0.25">
      <c r="A13" s="10"/>
      <c r="B13" s="11" t="s">
        <v>24</v>
      </c>
      <c r="C13" s="12">
        <f>SUM(C4:C12)</f>
        <v>172</v>
      </c>
      <c r="D13" s="26">
        <f>SUM(D4:D12)</f>
        <v>147</v>
      </c>
      <c r="E13" s="12">
        <f t="shared" ref="E13:I13" si="2">SUM(E4:E12)</f>
        <v>52</v>
      </c>
      <c r="F13" s="12">
        <f t="shared" si="2"/>
        <v>44</v>
      </c>
      <c r="G13" s="26">
        <f t="shared" si="2"/>
        <v>44</v>
      </c>
      <c r="H13" s="12">
        <f t="shared" si="2"/>
        <v>76</v>
      </c>
      <c r="I13" s="29">
        <f t="shared" si="2"/>
        <v>11</v>
      </c>
      <c r="J13" s="41"/>
      <c r="K13" s="41"/>
      <c r="L13" s="41"/>
      <c r="M13" s="41"/>
    </row>
  </sheetData>
  <mergeCells count="30">
    <mergeCell ref="A1:M1"/>
    <mergeCell ref="J13:K13"/>
    <mergeCell ref="L13:M13"/>
    <mergeCell ref="J4:K4"/>
    <mergeCell ref="L4:M4"/>
    <mergeCell ref="J12:K12"/>
    <mergeCell ref="L12:M12"/>
    <mergeCell ref="J9:K9"/>
    <mergeCell ref="L9:M9"/>
    <mergeCell ref="J10:K10"/>
    <mergeCell ref="L10:M10"/>
    <mergeCell ref="J11:K11"/>
    <mergeCell ref="L11:M11"/>
    <mergeCell ref="J6:K6"/>
    <mergeCell ref="L6:M6"/>
    <mergeCell ref="J7:K7"/>
    <mergeCell ref="L7:M7"/>
    <mergeCell ref="J8:K8"/>
    <mergeCell ref="L8:M8"/>
    <mergeCell ref="I2:I3"/>
    <mergeCell ref="J2:K3"/>
    <mergeCell ref="L2:M3"/>
    <mergeCell ref="J5:K5"/>
    <mergeCell ref="L5:M5"/>
    <mergeCell ref="H2:H3"/>
    <mergeCell ref="A2:A3"/>
    <mergeCell ref="B2:B3"/>
    <mergeCell ref="C2:D2"/>
    <mergeCell ref="E2:E3"/>
    <mergeCell ref="F2:G2"/>
  </mergeCell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zoomScale="60" zoomScaleNormal="100" workbookViewId="0">
      <selection activeCell="E7" sqref="E7:L10"/>
    </sheetView>
  </sheetViews>
  <sheetFormatPr defaultRowHeight="15" x14ac:dyDescent="0.25"/>
  <cols>
    <col min="1" max="1" width="4.85546875" style="13" customWidth="1"/>
    <col min="2" max="2" width="24" style="13" customWidth="1"/>
    <col min="3" max="8" width="9.140625" style="13"/>
    <col min="9" max="9" width="11.5703125" style="13" customWidth="1"/>
    <col min="10" max="10" width="9.140625" style="13"/>
    <col min="11" max="11" width="27.42578125" style="13" customWidth="1"/>
    <col min="12" max="16384" width="9.140625" style="13"/>
  </cols>
  <sheetData>
    <row r="1" spans="1:12" ht="56.25" customHeight="1" x14ac:dyDescent="0.3">
      <c r="A1" s="42" t="s">
        <v>75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75" x14ac:dyDescent="0.25">
      <c r="A2" s="15" t="s">
        <v>0</v>
      </c>
      <c r="B2" s="10" t="s">
        <v>25</v>
      </c>
      <c r="C2" s="9" t="s">
        <v>2</v>
      </c>
      <c r="D2" s="25" t="s">
        <v>81</v>
      </c>
      <c r="E2" s="10" t="s">
        <v>3</v>
      </c>
      <c r="F2" s="23" t="s">
        <v>4</v>
      </c>
      <c r="G2" s="9" t="s">
        <v>80</v>
      </c>
      <c r="H2" s="10" t="s">
        <v>5</v>
      </c>
      <c r="I2" s="10" t="s">
        <v>6</v>
      </c>
      <c r="J2" s="10" t="s">
        <v>7</v>
      </c>
      <c r="K2" s="10" t="s">
        <v>8</v>
      </c>
    </row>
    <row r="3" spans="1:12" ht="60" x14ac:dyDescent="0.25">
      <c r="A3" s="10">
        <v>1</v>
      </c>
      <c r="B3" s="10" t="s">
        <v>65</v>
      </c>
      <c r="C3" s="10">
        <f>E3+F3+H3</f>
        <v>24</v>
      </c>
      <c r="D3" s="26">
        <f>E3+G3+I3</f>
        <v>13</v>
      </c>
      <c r="E3" s="10">
        <v>6</v>
      </c>
      <c r="F3" s="10">
        <v>6</v>
      </c>
      <c r="G3" s="26">
        <v>6</v>
      </c>
      <c r="H3" s="10">
        <v>12</v>
      </c>
      <c r="I3" s="26">
        <v>1</v>
      </c>
      <c r="J3" s="10" t="s">
        <v>19</v>
      </c>
      <c r="K3" s="10" t="s">
        <v>53</v>
      </c>
    </row>
    <row r="4" spans="1:12" ht="75" x14ac:dyDescent="0.25">
      <c r="A4" s="10">
        <v>2</v>
      </c>
      <c r="B4" s="26" t="s">
        <v>77</v>
      </c>
      <c r="C4" s="10">
        <f t="shared" ref="C4:C12" si="0">E4+F4+H4</f>
        <v>26</v>
      </c>
      <c r="D4" s="26">
        <f t="shared" ref="D4:D12" si="1">E4+G4+I4</f>
        <v>41</v>
      </c>
      <c r="E4" s="10">
        <v>8</v>
      </c>
      <c r="F4" s="10">
        <v>8</v>
      </c>
      <c r="G4" s="26">
        <v>32</v>
      </c>
      <c r="H4" s="10">
        <v>10</v>
      </c>
      <c r="I4" s="26">
        <v>1</v>
      </c>
      <c r="J4" s="10" t="s">
        <v>19</v>
      </c>
      <c r="K4" s="10" t="s">
        <v>50</v>
      </c>
    </row>
    <row r="5" spans="1:12" ht="74.25" customHeight="1" x14ac:dyDescent="0.25">
      <c r="A5" s="10">
        <v>3</v>
      </c>
      <c r="B5" s="10" t="s">
        <v>76</v>
      </c>
      <c r="C5" s="10">
        <f t="shared" si="0"/>
        <v>28</v>
      </c>
      <c r="D5" s="26">
        <f t="shared" si="1"/>
        <v>23</v>
      </c>
      <c r="E5" s="10">
        <v>6</v>
      </c>
      <c r="F5" s="10">
        <v>4</v>
      </c>
      <c r="G5" s="26">
        <v>16</v>
      </c>
      <c r="H5" s="10">
        <v>18</v>
      </c>
      <c r="I5" s="26">
        <v>1</v>
      </c>
      <c r="J5" s="23" t="s">
        <v>19</v>
      </c>
      <c r="K5" s="10" t="s">
        <v>51</v>
      </c>
    </row>
    <row r="6" spans="1:12" ht="60" x14ac:dyDescent="0.25">
      <c r="A6" s="10">
        <v>4</v>
      </c>
      <c r="B6" s="10" t="s">
        <v>59</v>
      </c>
      <c r="C6" s="10">
        <f t="shared" si="0"/>
        <v>24</v>
      </c>
      <c r="D6" s="26">
        <f t="shared" si="1"/>
        <v>17</v>
      </c>
      <c r="E6" s="10">
        <v>8</v>
      </c>
      <c r="F6" s="10">
        <v>8</v>
      </c>
      <c r="G6" s="26">
        <v>8</v>
      </c>
      <c r="H6" s="10">
        <v>8</v>
      </c>
      <c r="I6" s="26">
        <v>1</v>
      </c>
      <c r="J6" s="10" t="s">
        <v>19</v>
      </c>
      <c r="K6" s="10" t="s">
        <v>60</v>
      </c>
    </row>
    <row r="7" spans="1:12" ht="60" x14ac:dyDescent="0.25">
      <c r="A7" s="10">
        <v>5</v>
      </c>
      <c r="B7" s="10" t="s">
        <v>30</v>
      </c>
      <c r="C7" s="10">
        <f t="shared" si="0"/>
        <v>24</v>
      </c>
      <c r="D7" s="26">
        <f t="shared" si="1"/>
        <v>15</v>
      </c>
      <c r="E7" s="30">
        <v>4</v>
      </c>
      <c r="F7" s="30">
        <v>10</v>
      </c>
      <c r="G7" s="30">
        <v>10</v>
      </c>
      <c r="H7" s="30">
        <v>10</v>
      </c>
      <c r="I7" s="30">
        <v>1</v>
      </c>
      <c r="J7" s="30" t="s">
        <v>19</v>
      </c>
      <c r="K7" s="30" t="s">
        <v>31</v>
      </c>
      <c r="L7" s="33"/>
    </row>
    <row r="8" spans="1:12" ht="75" x14ac:dyDescent="0.25">
      <c r="A8" s="10">
        <v>6</v>
      </c>
      <c r="B8" s="10" t="s">
        <v>32</v>
      </c>
      <c r="C8" s="10">
        <f t="shared" si="0"/>
        <v>20</v>
      </c>
      <c r="D8" s="26">
        <f t="shared" si="1"/>
        <v>10</v>
      </c>
      <c r="E8" s="30">
        <v>4</v>
      </c>
      <c r="F8" s="30">
        <v>4</v>
      </c>
      <c r="G8" s="30">
        <v>4</v>
      </c>
      <c r="H8" s="30">
        <v>12</v>
      </c>
      <c r="I8" s="30">
        <v>2</v>
      </c>
      <c r="J8" s="30" t="s">
        <v>12</v>
      </c>
      <c r="K8" s="30" t="s">
        <v>33</v>
      </c>
      <c r="L8" s="33"/>
    </row>
    <row r="9" spans="1:12" ht="90" x14ac:dyDescent="0.25">
      <c r="A9" s="10">
        <v>7</v>
      </c>
      <c r="B9" s="10" t="s">
        <v>34</v>
      </c>
      <c r="C9" s="10">
        <f t="shared" si="0"/>
        <v>20</v>
      </c>
      <c r="D9" s="26">
        <f t="shared" si="1"/>
        <v>11</v>
      </c>
      <c r="E9" s="30">
        <v>4</v>
      </c>
      <c r="F9" s="30">
        <v>6</v>
      </c>
      <c r="G9" s="30">
        <v>6</v>
      </c>
      <c r="H9" s="30">
        <v>10</v>
      </c>
      <c r="I9" s="30">
        <v>1</v>
      </c>
      <c r="J9" s="30" t="s">
        <v>19</v>
      </c>
      <c r="K9" s="30" t="s">
        <v>35</v>
      </c>
      <c r="L9" s="33"/>
    </row>
    <row r="10" spans="1:12" ht="75" x14ac:dyDescent="0.25">
      <c r="A10" s="10">
        <v>8</v>
      </c>
      <c r="B10" s="10" t="s">
        <v>52</v>
      </c>
      <c r="C10" s="10">
        <f t="shared" si="0"/>
        <v>16</v>
      </c>
      <c r="D10" s="26">
        <f t="shared" si="1"/>
        <v>13</v>
      </c>
      <c r="E10" s="30">
        <v>4</v>
      </c>
      <c r="F10" s="30">
        <v>8</v>
      </c>
      <c r="G10" s="30">
        <v>8</v>
      </c>
      <c r="H10" s="30">
        <v>4</v>
      </c>
      <c r="I10" s="30">
        <v>1</v>
      </c>
      <c r="J10" s="30" t="s">
        <v>19</v>
      </c>
      <c r="K10" s="30" t="s">
        <v>36</v>
      </c>
      <c r="L10" s="33"/>
    </row>
    <row r="11" spans="1:12" ht="80.25" customHeight="1" x14ac:dyDescent="0.25">
      <c r="A11" s="10">
        <v>9</v>
      </c>
      <c r="B11" s="10" t="s">
        <v>54</v>
      </c>
      <c r="C11" s="10">
        <f t="shared" si="0"/>
        <v>30</v>
      </c>
      <c r="D11" s="26">
        <f t="shared" si="1"/>
        <v>9</v>
      </c>
      <c r="E11" s="10">
        <v>6</v>
      </c>
      <c r="F11" s="10">
        <v>2</v>
      </c>
      <c r="G11" s="26">
        <v>2</v>
      </c>
      <c r="H11" s="10">
        <v>22</v>
      </c>
      <c r="I11" s="26">
        <v>1</v>
      </c>
      <c r="J11" s="10" t="s">
        <v>19</v>
      </c>
      <c r="K11" s="10" t="s">
        <v>55</v>
      </c>
    </row>
    <row r="12" spans="1:12" ht="60" x14ac:dyDescent="0.25">
      <c r="A12" s="10">
        <v>10</v>
      </c>
      <c r="B12" s="10" t="s">
        <v>56</v>
      </c>
      <c r="C12" s="10">
        <f t="shared" si="0"/>
        <v>20</v>
      </c>
      <c r="D12" s="26">
        <f t="shared" si="1"/>
        <v>13</v>
      </c>
      <c r="E12" s="10">
        <v>6</v>
      </c>
      <c r="F12" s="10">
        <v>6</v>
      </c>
      <c r="G12" s="26">
        <v>6</v>
      </c>
      <c r="H12" s="10">
        <v>8</v>
      </c>
      <c r="I12" s="26">
        <v>1</v>
      </c>
      <c r="J12" s="10" t="s">
        <v>19</v>
      </c>
      <c r="K12" s="10" t="s">
        <v>37</v>
      </c>
    </row>
    <row r="13" spans="1:12" x14ac:dyDescent="0.25">
      <c r="A13" s="10"/>
      <c r="B13" s="12" t="s">
        <v>24</v>
      </c>
      <c r="C13" s="12">
        <f>SUM(C3:C12)</f>
        <v>232</v>
      </c>
      <c r="D13" s="22">
        <f>SUM(D3:D12)</f>
        <v>165</v>
      </c>
      <c r="E13" s="12">
        <f t="shared" ref="E13:I13" si="2">SUM(E3:E12)</f>
        <v>56</v>
      </c>
      <c r="F13" s="12">
        <f t="shared" si="2"/>
        <v>62</v>
      </c>
      <c r="G13" s="12">
        <f t="shared" si="2"/>
        <v>98</v>
      </c>
      <c r="H13" s="12">
        <f t="shared" si="2"/>
        <v>114</v>
      </c>
      <c r="I13" s="29">
        <f t="shared" si="2"/>
        <v>11</v>
      </c>
      <c r="J13" s="10"/>
      <c r="K13" s="10"/>
    </row>
    <row r="15" spans="1:12" x14ac:dyDescent="0.25">
      <c r="E15" s="14"/>
      <c r="F15" s="14"/>
      <c r="H15" s="14"/>
    </row>
  </sheetData>
  <mergeCells count="1">
    <mergeCell ref="A1:K1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5" zoomScaleNormal="100" zoomScaleSheetLayoutView="75" workbookViewId="0">
      <selection sqref="A1:K15"/>
    </sheetView>
  </sheetViews>
  <sheetFormatPr defaultRowHeight="15" x14ac:dyDescent="0.25"/>
  <cols>
    <col min="1" max="1" width="7.7109375" customWidth="1"/>
    <col min="2" max="2" width="20.42578125" customWidth="1"/>
    <col min="8" max="8" width="10.7109375" customWidth="1"/>
    <col min="9" max="9" width="12" customWidth="1"/>
    <col min="11" max="11" width="36.42578125" customWidth="1"/>
  </cols>
  <sheetData>
    <row r="1" spans="1:11" ht="63" customHeight="1" x14ac:dyDescent="0.3">
      <c r="A1" s="42" t="s">
        <v>74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75" x14ac:dyDescent="0.25">
      <c r="A2" s="15" t="s">
        <v>43</v>
      </c>
      <c r="B2" s="10" t="s">
        <v>25</v>
      </c>
      <c r="C2" s="9" t="s">
        <v>2</v>
      </c>
      <c r="D2" s="9" t="s">
        <v>82</v>
      </c>
      <c r="E2" s="10" t="s">
        <v>3</v>
      </c>
      <c r="F2" s="28" t="s">
        <v>4</v>
      </c>
      <c r="G2" s="28" t="s">
        <v>83</v>
      </c>
      <c r="H2" s="10" t="s">
        <v>5</v>
      </c>
      <c r="I2" s="10" t="s">
        <v>6</v>
      </c>
      <c r="J2" s="10" t="s">
        <v>7</v>
      </c>
      <c r="K2" s="10" t="s">
        <v>8</v>
      </c>
    </row>
    <row r="3" spans="1:11" ht="63.75" customHeight="1" x14ac:dyDescent="0.25">
      <c r="A3" s="44">
        <v>1</v>
      </c>
      <c r="B3" s="10" t="s">
        <v>38</v>
      </c>
      <c r="C3" s="44">
        <f>E3+F3+H3</f>
        <v>24</v>
      </c>
      <c r="D3" s="50">
        <f>E3+G3+I3</f>
        <v>13</v>
      </c>
      <c r="E3" s="44">
        <v>4</v>
      </c>
      <c r="F3" s="44">
        <v>8</v>
      </c>
      <c r="G3" s="50">
        <v>8</v>
      </c>
      <c r="H3" s="44">
        <v>12</v>
      </c>
      <c r="I3" s="47">
        <v>1</v>
      </c>
      <c r="J3" s="44" t="s">
        <v>19</v>
      </c>
      <c r="K3" s="10" t="s">
        <v>39</v>
      </c>
    </row>
    <row r="4" spans="1:11" ht="6.75" customHeight="1" x14ac:dyDescent="0.25">
      <c r="A4" s="45"/>
      <c r="B4" s="10"/>
      <c r="C4" s="45"/>
      <c r="D4" s="51"/>
      <c r="E4" s="45"/>
      <c r="F4" s="45"/>
      <c r="G4" s="51"/>
      <c r="H4" s="45"/>
      <c r="I4" s="48"/>
      <c r="J4" s="45"/>
      <c r="K4" s="10"/>
    </row>
    <row r="5" spans="1:11" ht="6.75" customHeight="1" x14ac:dyDescent="0.25">
      <c r="A5" s="45"/>
      <c r="B5" s="10"/>
      <c r="C5" s="45"/>
      <c r="D5" s="51"/>
      <c r="E5" s="45"/>
      <c r="F5" s="45"/>
      <c r="G5" s="51"/>
      <c r="H5" s="45"/>
      <c r="I5" s="48"/>
      <c r="J5" s="45"/>
      <c r="K5" s="10"/>
    </row>
    <row r="6" spans="1:11" ht="117.75" customHeight="1" x14ac:dyDescent="0.25">
      <c r="A6" s="46"/>
      <c r="B6" s="10" t="s">
        <v>63</v>
      </c>
      <c r="C6" s="46"/>
      <c r="D6" s="52"/>
      <c r="E6" s="46"/>
      <c r="F6" s="46"/>
      <c r="G6" s="52"/>
      <c r="H6" s="46"/>
      <c r="I6" s="49"/>
      <c r="J6" s="46"/>
      <c r="K6" s="10" t="s">
        <v>64</v>
      </c>
    </row>
    <row r="7" spans="1:11" ht="118.5" customHeight="1" x14ac:dyDescent="0.25">
      <c r="A7" s="44">
        <v>2</v>
      </c>
      <c r="B7" s="9" t="s">
        <v>78</v>
      </c>
      <c r="C7" s="44">
        <f t="shared" ref="C7" si="0">E7+F7+H7</f>
        <v>16</v>
      </c>
      <c r="D7" s="50">
        <f t="shared" ref="D7" si="1">E7+G7+I7</f>
        <v>13</v>
      </c>
      <c r="E7" s="44">
        <v>4</v>
      </c>
      <c r="F7" s="44">
        <v>8</v>
      </c>
      <c r="G7" s="50">
        <v>8</v>
      </c>
      <c r="H7" s="44">
        <v>4</v>
      </c>
      <c r="I7" s="47">
        <v>1</v>
      </c>
      <c r="J7" s="44" t="s">
        <v>19</v>
      </c>
      <c r="K7" s="10" t="s">
        <v>79</v>
      </c>
    </row>
    <row r="8" spans="1:11" ht="5.25" customHeight="1" x14ac:dyDescent="0.25">
      <c r="A8" s="45"/>
      <c r="B8" s="10"/>
      <c r="C8" s="45"/>
      <c r="D8" s="51"/>
      <c r="E8" s="45"/>
      <c r="F8" s="45"/>
      <c r="G8" s="51"/>
      <c r="H8" s="45"/>
      <c r="I8" s="48"/>
      <c r="J8" s="45"/>
      <c r="K8" s="10"/>
    </row>
    <row r="9" spans="1:11" ht="6" customHeight="1" x14ac:dyDescent="0.25">
      <c r="A9" s="45"/>
      <c r="B9" s="18"/>
      <c r="C9" s="45"/>
      <c r="D9" s="51"/>
      <c r="E9" s="45"/>
      <c r="F9" s="45"/>
      <c r="G9" s="51"/>
      <c r="H9" s="45"/>
      <c r="I9" s="48"/>
      <c r="J9" s="45"/>
      <c r="K9" s="10"/>
    </row>
    <row r="10" spans="1:11" ht="117.75" customHeight="1" x14ac:dyDescent="0.25">
      <c r="A10" s="46"/>
      <c r="B10" s="18" t="s">
        <v>41</v>
      </c>
      <c r="C10" s="46"/>
      <c r="D10" s="52"/>
      <c r="E10" s="46"/>
      <c r="F10" s="46"/>
      <c r="G10" s="52"/>
      <c r="H10" s="46"/>
      <c r="I10" s="49"/>
      <c r="J10" s="46"/>
      <c r="K10" s="18" t="s">
        <v>42</v>
      </c>
    </row>
    <row r="11" spans="1:11" ht="81.75" customHeight="1" x14ac:dyDescent="0.25">
      <c r="A11" s="44">
        <v>3</v>
      </c>
      <c r="B11" s="10" t="s">
        <v>57</v>
      </c>
      <c r="C11" s="44">
        <f t="shared" ref="C11" si="2">E11+F11+H11</f>
        <v>24</v>
      </c>
      <c r="D11" s="50">
        <f t="shared" ref="D11" si="3">E11+G11+I11</f>
        <v>13</v>
      </c>
      <c r="E11" s="44">
        <v>4</v>
      </c>
      <c r="F11" s="44">
        <v>8</v>
      </c>
      <c r="G11" s="50">
        <v>8</v>
      </c>
      <c r="H11" s="44">
        <v>12</v>
      </c>
      <c r="I11" s="47">
        <v>1</v>
      </c>
      <c r="J11" s="44" t="s">
        <v>19</v>
      </c>
      <c r="K11" s="18" t="s">
        <v>62</v>
      </c>
    </row>
    <row r="12" spans="1:11" ht="6" customHeight="1" x14ac:dyDescent="0.25">
      <c r="A12" s="45"/>
      <c r="B12" s="10"/>
      <c r="C12" s="45"/>
      <c r="D12" s="51"/>
      <c r="E12" s="45"/>
      <c r="F12" s="45"/>
      <c r="G12" s="51"/>
      <c r="H12" s="45"/>
      <c r="I12" s="48"/>
      <c r="J12" s="45"/>
      <c r="K12" s="10"/>
    </row>
    <row r="13" spans="1:11" ht="6.75" customHeight="1" x14ac:dyDescent="0.25">
      <c r="A13" s="45"/>
      <c r="B13" s="18"/>
      <c r="C13" s="45"/>
      <c r="D13" s="51"/>
      <c r="E13" s="45"/>
      <c r="F13" s="45"/>
      <c r="G13" s="51"/>
      <c r="H13" s="45"/>
      <c r="I13" s="48"/>
      <c r="J13" s="45"/>
      <c r="K13" s="18"/>
    </row>
    <row r="14" spans="1:11" ht="97.5" customHeight="1" x14ac:dyDescent="0.25">
      <c r="A14" s="46"/>
      <c r="B14" s="18" t="s">
        <v>58</v>
      </c>
      <c r="C14" s="46"/>
      <c r="D14" s="52"/>
      <c r="E14" s="46"/>
      <c r="F14" s="46"/>
      <c r="G14" s="52"/>
      <c r="H14" s="46"/>
      <c r="I14" s="49"/>
      <c r="J14" s="46"/>
      <c r="K14" s="18" t="s">
        <v>72</v>
      </c>
    </row>
    <row r="15" spans="1:11" x14ac:dyDescent="0.25">
      <c r="A15" s="10"/>
      <c r="B15" s="12" t="s">
        <v>24</v>
      </c>
      <c r="C15" s="12">
        <f>C11+C7+C3</f>
        <v>64</v>
      </c>
      <c r="D15" s="17">
        <f t="shared" ref="D15:I15" si="4">D11+D7+D3</f>
        <v>39</v>
      </c>
      <c r="E15" s="17">
        <f t="shared" si="4"/>
        <v>12</v>
      </c>
      <c r="F15" s="17">
        <f t="shared" si="4"/>
        <v>24</v>
      </c>
      <c r="G15" s="17">
        <f t="shared" si="4"/>
        <v>24</v>
      </c>
      <c r="H15" s="17">
        <f t="shared" si="4"/>
        <v>28</v>
      </c>
      <c r="I15" s="22">
        <f t="shared" si="4"/>
        <v>3</v>
      </c>
      <c r="J15" s="10"/>
      <c r="K15" s="10"/>
    </row>
  </sheetData>
  <mergeCells count="28">
    <mergeCell ref="I11:I14"/>
    <mergeCell ref="J11:J14"/>
    <mergeCell ref="I7:I10"/>
    <mergeCell ref="J7:J10"/>
    <mergeCell ref="A11:A14"/>
    <mergeCell ref="C11:C14"/>
    <mergeCell ref="D11:D14"/>
    <mergeCell ref="G7:G10"/>
    <mergeCell ref="H7:H10"/>
    <mergeCell ref="E11:E14"/>
    <mergeCell ref="F11:F14"/>
    <mergeCell ref="G11:G14"/>
    <mergeCell ref="H11:H14"/>
    <mergeCell ref="A7:A10"/>
    <mergeCell ref="C7:C10"/>
    <mergeCell ref="D7:D10"/>
    <mergeCell ref="H3:H6"/>
    <mergeCell ref="I3:I6"/>
    <mergeCell ref="J3:J6"/>
    <mergeCell ref="A1:K1"/>
    <mergeCell ref="E7:E10"/>
    <mergeCell ref="F7:F10"/>
    <mergeCell ref="A3:A6"/>
    <mergeCell ref="C3:C6"/>
    <mergeCell ref="D3:D6"/>
    <mergeCell ref="E3:E6"/>
    <mergeCell ref="F3:F6"/>
    <mergeCell ref="G3:G6"/>
  </mergeCells>
  <pageMargins left="0.7" right="0.7" top="0.75" bottom="0.75" header="0.3" footer="0.3"/>
  <pageSetup paperSize="9" scale="67" orientation="landscape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</vt:lpstr>
      <vt:lpstr>ОПД</vt:lpstr>
      <vt:lpstr>СД</vt:lpstr>
      <vt:lpstr>Электив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Геннадьевна Константинова</dc:creator>
  <cp:lastModifiedBy>Татьяна Александровна Лейнганг</cp:lastModifiedBy>
  <cp:lastPrinted>2015-01-29T15:54:02Z</cp:lastPrinted>
  <dcterms:created xsi:type="dcterms:W3CDTF">2015-01-13T08:09:18Z</dcterms:created>
  <dcterms:modified xsi:type="dcterms:W3CDTF">2015-02-17T07:10:23Z</dcterms:modified>
</cp:coreProperties>
</file>